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0" yWindow="65116" windowWidth="17060" windowHeight="14240" tabRatio="690" activeTab="2"/>
  </bookViews>
  <sheets>
    <sheet name="PREVIOUS YEARS" sheetId="1" r:id="rId1"/>
    <sheet name="evolution" sheetId="2" r:id="rId2"/>
    <sheet name="GENERAL 2013" sheetId="3" r:id="rId3"/>
    <sheet name="KULDIGA" sheetId="4" r:id="rId4"/>
    <sheet name="PAVIA" sheetId="5" r:id="rId5"/>
    <sheet name="PALAFRUGELL" sheetId="6" r:id="rId6"/>
    <sheet name="NAMUR" sheetId="7" r:id="rId7"/>
    <sheet name="RIGA" sheetId="8" r:id="rId8"/>
    <sheet name="GENEVE" sheetId="9" r:id="rId9"/>
    <sheet name="BUDAPEST" sheetId="10" r:id="rId10"/>
    <sheet name="BILBAO" sheetId="11" r:id="rId11"/>
    <sheet name="CAGNES" sheetId="12" r:id="rId12"/>
    <sheet name="NIVELLES" sheetId="13" r:id="rId13"/>
    <sheet name="CHAMBERY" sheetId="14" r:id="rId14"/>
    <sheet name="BIELLA" sheetId="15" r:id="rId15"/>
    <sheet name="DONNAS" sheetId="16" r:id="rId16"/>
    <sheet name="CELLE" sheetId="17" r:id="rId17"/>
    <sheet name="LOUGHBOROUGH" sheetId="18" r:id="rId18"/>
    <sheet name="AOSTA" sheetId="19" r:id="rId19"/>
    <sheet name="HEXAM" sheetId="20" r:id="rId20"/>
    <sheet name="AMSTERDAM" sheetId="21" r:id="rId21"/>
  </sheets>
  <definedNames/>
  <calcPr fullCalcOnLoad="1"/>
</workbook>
</file>

<file path=xl/sharedStrings.xml><?xml version="1.0" encoding="utf-8"?>
<sst xmlns="http://schemas.openxmlformats.org/spreadsheetml/2006/main" count="1286" uniqueCount="291">
  <si>
    <t>&gt;  75.000 POINTS</t>
  </si>
  <si>
    <t>70.000 70 74'999 POINTS</t>
  </si>
  <si>
    <t>60.000 TO 69'999 POINTS</t>
  </si>
  <si>
    <t>&lt;  60.000 POINTS</t>
  </si>
  <si>
    <t>TOT. N MEETINGS</t>
  </si>
  <si>
    <t>INCL. INDDORS (NOT RANKED)</t>
  </si>
  <si>
    <t>11º MEETING INTERNAZIONALE "GRAZIANO DELLA VALLE"</t>
  </si>
  <si>
    <t>PAVIA-ITALY, MAY, 5TH 2013</t>
  </si>
  <si>
    <t>no</t>
  </si>
  <si>
    <t>AVERAGE SCORE (32 performances)</t>
  </si>
  <si>
    <t xml:space="preserve">17ª ATLETISSIMA </t>
  </si>
  <si>
    <t>NAMUR-BELGIUM, MAI 8TH 2013</t>
  </si>
  <si>
    <t xml:space="preserve">200 M </t>
  </si>
  <si>
    <t>4 X 400</t>
  </si>
  <si>
    <t>E.A.P. MEETINGS RANKING 2013</t>
  </si>
  <si>
    <t>JUNE 1ST</t>
  </si>
  <si>
    <t>MAY 4TH</t>
  </si>
  <si>
    <t>JULY 7TH</t>
  </si>
  <si>
    <t>JULY 9TH</t>
  </si>
  <si>
    <t>MAY 5TH</t>
  </si>
  <si>
    <t>JUNE 22TH</t>
  </si>
  <si>
    <t>RIGA</t>
  </si>
  <si>
    <t>LATVIA</t>
  </si>
  <si>
    <t>BUDAPEST</t>
  </si>
  <si>
    <t>HUNGARY</t>
  </si>
  <si>
    <t>JUNE 15TH</t>
  </si>
  <si>
    <t>KULDIGA</t>
  </si>
  <si>
    <t>JANUARY 19TH</t>
  </si>
  <si>
    <t>39 PERFORMANCES</t>
  </si>
  <si>
    <t>BUDAPEST - HUNGARY JUNE 15TH 2013</t>
  </si>
  <si>
    <t>KULDIGA - LATVIA - 19 JAN 2013</t>
  </si>
  <si>
    <t>KULDIGA CATHERINA CUP 2013</t>
  </si>
  <si>
    <t>60 M</t>
  </si>
  <si>
    <t>60 M H</t>
  </si>
  <si>
    <t>BUDAPEST OPEN</t>
  </si>
  <si>
    <t>100 M H (0,76)</t>
  </si>
  <si>
    <t>XIII REUNION INTERNACIONAL VILLA DE BILBAO</t>
  </si>
  <si>
    <t>BILBAO-SPAIN, JUNE 21th 2013</t>
  </si>
  <si>
    <t>CAGNES SUR MER- FRANCE - JUNE 22TH 2013</t>
  </si>
  <si>
    <t>NIVELLES, BELGIUM - JUNE 29TH - 2013</t>
  </si>
  <si>
    <t>CHAMBERY-FRANCE - JUNE 30th 2013</t>
  </si>
  <si>
    <t>400 M H 0,84</t>
  </si>
  <si>
    <t>22 PERFORMANCES</t>
  </si>
  <si>
    <t>AUGUST 4TH</t>
  </si>
  <si>
    <t>9 MEETING GIOVANILE IL GOMITOLO DI LANA</t>
  </si>
  <si>
    <t>BIELLA - ITALY - JULY 6TH 2013</t>
  </si>
  <si>
    <t>300 M (2002-03)</t>
  </si>
  <si>
    <t>1000 M (2000-01)</t>
  </si>
  <si>
    <t>LONG JUMP (2000-01)</t>
  </si>
  <si>
    <t>SHOT PUT (2000-01)</t>
  </si>
  <si>
    <t>300 M (1998-99)</t>
  </si>
  <si>
    <t>1000 M (1998-99)</t>
  </si>
  <si>
    <t>LONG JUMP (1998-99)</t>
  </si>
  <si>
    <t>HIGH JUMP (1998-99)</t>
  </si>
  <si>
    <t>18 MEETING VIA COL...VENTO</t>
  </si>
  <si>
    <t>DONNAS - ITALY- JULY-7TH 2013</t>
  </si>
  <si>
    <t>100 M (96-97)</t>
  </si>
  <si>
    <t>25 MEETING ARCOBALENO ATLETICAEUROPA</t>
  </si>
  <si>
    <t>CELLE LIGURE, ITALY - JULY 9TH 2013</t>
  </si>
  <si>
    <t>300 M (98-99)</t>
  </si>
  <si>
    <t>1000 M (98-99)</t>
  </si>
  <si>
    <t>SHOT PUT (98-99)</t>
  </si>
  <si>
    <t>HIGH JUMP (98-99)</t>
  </si>
  <si>
    <t>AUGUST 31TH</t>
  </si>
  <si>
    <t>SAINT CHRISTOPHE-AOSTA- AUGUST 4TH 2013</t>
  </si>
  <si>
    <t>600 M</t>
  </si>
  <si>
    <t>100 M J</t>
  </si>
  <si>
    <t>400 M J</t>
  </si>
  <si>
    <t>HEXAM- GREAT BRITAIN - 31th AUGUST-1TH SEPTEMBER 2013</t>
  </si>
  <si>
    <t>HEPTATHLON U20</t>
  </si>
  <si>
    <t>HEPTATHLON U18</t>
  </si>
  <si>
    <t>DECATHLON M50</t>
  </si>
  <si>
    <t>DECATHLON U20</t>
  </si>
  <si>
    <t>3000 M WALK</t>
  </si>
  <si>
    <t>LOUGHBOROUGH-GREAY BRITAIN- 23th JULY 2013</t>
  </si>
  <si>
    <t>LEAP 2013</t>
  </si>
  <si>
    <t>JULY 23TH</t>
  </si>
  <si>
    <t>PERFORMANCES FROM 1000 TO 1099 POINTS</t>
  </si>
  <si>
    <t>PERFORMANCES OF MORE THAN 1100 POINTS</t>
  </si>
  <si>
    <t>EVENTS FROM 4000 TO 4999 POINTS</t>
  </si>
  <si>
    <t>AVERAGE SCORE (19 performances)</t>
  </si>
  <si>
    <t>AMSTERDAM - NEEDERLAND - AUGUST 31TH- 2013</t>
  </si>
  <si>
    <t>10 PERFORMANCES</t>
  </si>
  <si>
    <t>MORE THAN 5000 POINTS EVENTS</t>
  </si>
  <si>
    <t xml:space="preserve">800 M </t>
  </si>
  <si>
    <t>E.A.P. MEETINGS RANKING 2009</t>
  </si>
  <si>
    <t>JUNE 6TH</t>
  </si>
  <si>
    <t>JUNE 201TH</t>
  </si>
  <si>
    <t>MAY 10TH</t>
  </si>
  <si>
    <t>AUGUST, 8TH</t>
  </si>
  <si>
    <t>MAY 30TH</t>
  </si>
  <si>
    <t>JUNE 13TH</t>
  </si>
  <si>
    <t>JUNE 5TH</t>
  </si>
  <si>
    <t>JULY 3TH</t>
  </si>
  <si>
    <t>55 PERFORMANCES</t>
  </si>
  <si>
    <t>20 PERFORMANCES</t>
  </si>
  <si>
    <t>JULY 29TH</t>
  </si>
  <si>
    <t>JULY 18&amp;19TH</t>
  </si>
  <si>
    <t>50 PERFORMANCES</t>
  </si>
  <si>
    <t>UNDER 17 MEETING</t>
  </si>
  <si>
    <t>MONDEVILLE</t>
  </si>
  <si>
    <t>JANUARY 31TH</t>
  </si>
  <si>
    <t>INDOOR MEETING</t>
  </si>
  <si>
    <t>DOUR</t>
  </si>
  <si>
    <t>MAY 9TH</t>
  </si>
  <si>
    <t>5000 M WALK</t>
  </si>
  <si>
    <t>JUNE 19TH</t>
  </si>
  <si>
    <t>JUNE 26TH</t>
  </si>
  <si>
    <t>MAY 29TH</t>
  </si>
  <si>
    <t>60 PERFORMANCES</t>
  </si>
  <si>
    <t>45 PERFORMANCES</t>
  </si>
  <si>
    <t>JULY 4TH</t>
  </si>
  <si>
    <t>JULY 3TH&amp;4TH</t>
  </si>
  <si>
    <t>JANUARY 30TH</t>
  </si>
  <si>
    <t>FEBRUARY 13TH</t>
  </si>
  <si>
    <t>JULY 2ND</t>
  </si>
  <si>
    <t>JULY 8TH</t>
  </si>
  <si>
    <t>69 PERFORMANCES</t>
  </si>
  <si>
    <t>POLE V</t>
  </si>
  <si>
    <t>1000 M</t>
  </si>
  <si>
    <t>AUGUST 7TH</t>
  </si>
  <si>
    <t>58 PERFORMANCES</t>
  </si>
  <si>
    <t>E.A.P. MEETINGS RANKING 2010</t>
  </si>
  <si>
    <t>E.A.P. MEETINGS RANKING 2011</t>
  </si>
  <si>
    <t>MAY 8TH</t>
  </si>
  <si>
    <t>LONG J</t>
  </si>
  <si>
    <t>43 PERFORMANCES</t>
  </si>
  <si>
    <t>TRIPLE J</t>
  </si>
  <si>
    <t>BIELLA-VERCELLI</t>
  </si>
  <si>
    <t>JULY 3RD</t>
  </si>
  <si>
    <t>JANUARY 15TH</t>
  </si>
  <si>
    <t>AOSTA</t>
  </si>
  <si>
    <t>JANUARY 23TH</t>
  </si>
  <si>
    <t>AUGUST 6TH</t>
  </si>
  <si>
    <t>JULY 23TH&amp;24TH</t>
  </si>
  <si>
    <t>JULY 104TH</t>
  </si>
  <si>
    <t xml:space="preserve"> QUATRE'H CHAMBERIEN</t>
  </si>
  <si>
    <t>COMBINED EVENTS MEETING</t>
  </si>
  <si>
    <t>52 PERFORMANCES</t>
  </si>
  <si>
    <t>MEETING INTERNAZIONALE SANDRO CALVESI</t>
  </si>
  <si>
    <t>300 M</t>
  </si>
  <si>
    <t>YOUNG MEETING-61 PERFORMANCES</t>
  </si>
  <si>
    <t>YOUNG MEETING-49 PERFORMANCES</t>
  </si>
  <si>
    <t>AUGUST 11TH</t>
  </si>
  <si>
    <t>26 PERFORMANCES</t>
  </si>
  <si>
    <t>3 KM WALK</t>
  </si>
  <si>
    <t>E.A.P. MEETINGS RANKING 2012</t>
  </si>
  <si>
    <t>JUNE 2ND</t>
  </si>
  <si>
    <t>MAY 16TH</t>
  </si>
  <si>
    <t>MAY 6TH</t>
  </si>
  <si>
    <t>26 MEETING INTERNATIONAL LOTTO</t>
  </si>
  <si>
    <t>3000 ST</t>
  </si>
  <si>
    <t>YOUNG MEETING-70 PERFORMANCES</t>
  </si>
  <si>
    <t>MEETING INTERNATIONAL DE CAGNES SUR MER</t>
  </si>
  <si>
    <t>HIGH J</t>
  </si>
  <si>
    <t>CAGNES SUR MER</t>
  </si>
  <si>
    <t>YOUNG MEETING</t>
  </si>
  <si>
    <t>JUNE 31TH &amp; JULY 1ST</t>
  </si>
  <si>
    <t xml:space="preserve">100 M </t>
  </si>
  <si>
    <t>66 PERFORMANCES</t>
  </si>
  <si>
    <t>EVOLUTION OF EAP MEETINGS SCORES</t>
  </si>
  <si>
    <t>RIGA CUP 2013</t>
  </si>
  <si>
    <t>RIGA - LETONIE - 30TH MAY 2013</t>
  </si>
  <si>
    <t>JAVELON</t>
  </si>
  <si>
    <t>100 M H 98-99</t>
  </si>
  <si>
    <t>100 M H 96-97</t>
  </si>
  <si>
    <t>1000 M 98-99</t>
  </si>
  <si>
    <t>110 M H 96-97</t>
  </si>
  <si>
    <t>XXI MÍTING D'ATLETISME</t>
  </si>
  <si>
    <t>PALAFRUGELL- SPAIN - 4TH MAY 2013</t>
  </si>
  <si>
    <t>26º MEETING ATLETICAGENEVE</t>
  </si>
  <si>
    <t>GENEVE-SWITZERLAND, JUNE 1st 2013</t>
  </si>
  <si>
    <t>4X100</t>
  </si>
  <si>
    <t>100M</t>
  </si>
  <si>
    <t>3000 M</t>
  </si>
  <si>
    <t>SCORE ACCORDING IAAF RULES</t>
  </si>
  <si>
    <t>OLD SYSTEM OF 36 PERFORMANCES</t>
  </si>
  <si>
    <t>MEN</t>
  </si>
  <si>
    <t>110 M H</t>
  </si>
  <si>
    <t>400 M H</t>
  </si>
  <si>
    <t>JAVELIN</t>
  </si>
  <si>
    <t>WOMEN</t>
  </si>
  <si>
    <t>TOTAL SCORE</t>
  </si>
  <si>
    <t>LONG JUMP</t>
  </si>
  <si>
    <t>BEST PERFORMANCE</t>
  </si>
  <si>
    <t>36TH PERFORMANCE</t>
  </si>
  <si>
    <t>AVERAGE SCORE</t>
  </si>
  <si>
    <t>DISCUS</t>
  </si>
  <si>
    <t>HIGH JUMP</t>
  </si>
  <si>
    <t>800 M</t>
  </si>
  <si>
    <t>1500 M</t>
  </si>
  <si>
    <t>200 M</t>
  </si>
  <si>
    <t>100 M</t>
  </si>
  <si>
    <t>400 M</t>
  </si>
  <si>
    <t>100 M H</t>
  </si>
  <si>
    <t>MEETING</t>
  </si>
  <si>
    <t>DATE</t>
  </si>
  <si>
    <t>5000 M</t>
  </si>
  <si>
    <t>TRIPLE JUMP</t>
  </si>
  <si>
    <t>POLE VAULT</t>
  </si>
  <si>
    <t>SHOT PUT</t>
  </si>
  <si>
    <t>HAMMER</t>
  </si>
  <si>
    <t>OLD 36 PERFORMANCES SYSTEM</t>
  </si>
  <si>
    <t>E.A.P. MEETINGS RANKING 2006</t>
  </si>
  <si>
    <t>GENEVE</t>
  </si>
  <si>
    <t>SWITZERLAND</t>
  </si>
  <si>
    <t>JUNE 11TH</t>
  </si>
  <si>
    <t>BILBAO</t>
  </si>
  <si>
    <t>SPAIN</t>
  </si>
  <si>
    <t>JULY 1ST</t>
  </si>
  <si>
    <t>LOUGHBOROUGH</t>
  </si>
  <si>
    <t>GREAT BRITAIN</t>
  </si>
  <si>
    <t>JULY 26TH</t>
  </si>
  <si>
    <t>LUGANO</t>
  </si>
  <si>
    <t>JUNE 9TH</t>
  </si>
  <si>
    <t>CELLE LIGURE</t>
  </si>
  <si>
    <t>ITALY</t>
  </si>
  <si>
    <t>JUNE 8TH</t>
  </si>
  <si>
    <t>NIVELLES</t>
  </si>
  <si>
    <t>BELGIUM</t>
  </si>
  <si>
    <t>JUNE 24TH</t>
  </si>
  <si>
    <t>GAVÀ</t>
  </si>
  <si>
    <t>JUNE 4TH</t>
  </si>
  <si>
    <t>ALBERTVILLE</t>
  </si>
  <si>
    <t>FRANCE</t>
  </si>
  <si>
    <t>JULY 12TH</t>
  </si>
  <si>
    <t>NAMUR</t>
  </si>
  <si>
    <t>JUNE 29TH</t>
  </si>
  <si>
    <t>PAVIA</t>
  </si>
  <si>
    <t>MAY 7TH</t>
  </si>
  <si>
    <t>PALAFRUGELL</t>
  </si>
  <si>
    <t>MAY 27TH</t>
  </si>
  <si>
    <t>FRIBOURG</t>
  </si>
  <si>
    <t>AUGUST 5TH</t>
  </si>
  <si>
    <t>DONNAS</t>
  </si>
  <si>
    <t>JUNE 18TH</t>
  </si>
  <si>
    <t>60 performances</t>
  </si>
  <si>
    <t>VALBONNE</t>
  </si>
  <si>
    <t>JUNE 30TH</t>
  </si>
  <si>
    <t>56 performances</t>
  </si>
  <si>
    <t>E.A.P. MEETINGS RANKING 2005</t>
  </si>
  <si>
    <t>JULY 16TH</t>
  </si>
  <si>
    <t>AUGUST 27TH</t>
  </si>
  <si>
    <t>JUNE 16TH</t>
  </si>
  <si>
    <t>JUNE 25TH</t>
  </si>
  <si>
    <t>COURTRAI</t>
  </si>
  <si>
    <t>JUNE 12TH</t>
  </si>
  <si>
    <t>ARGENTAN</t>
  </si>
  <si>
    <t>JUNE 10TH</t>
  </si>
  <si>
    <t>65 PERFORMANCES</t>
  </si>
  <si>
    <t>MAY 28TH</t>
  </si>
  <si>
    <t>61 PERFORMANCES</t>
  </si>
  <si>
    <t>JUNE 20TH</t>
  </si>
  <si>
    <t>59 PERFORMANCES</t>
  </si>
  <si>
    <t>JULY 6TH</t>
  </si>
  <si>
    <t>57 PERFORMANCES</t>
  </si>
  <si>
    <t>E.A.P. MEETINGS RANKING 2007</t>
  </si>
  <si>
    <t>MAY 13TH</t>
  </si>
  <si>
    <t>MAY 26TH</t>
  </si>
  <si>
    <t>JUNE 23TH</t>
  </si>
  <si>
    <t>57 performances</t>
  </si>
  <si>
    <t>AUGUST, 11TH</t>
  </si>
  <si>
    <t>JUNE 27TH</t>
  </si>
  <si>
    <t>CHAMBERY</t>
  </si>
  <si>
    <t>JULY 15TH</t>
  </si>
  <si>
    <t>AMSTERDAM</t>
  </si>
  <si>
    <t>NEEDERLAND</t>
  </si>
  <si>
    <t>AUGUST, 1ST</t>
  </si>
  <si>
    <t>AMSTERDAM OPEN</t>
  </si>
  <si>
    <t>44 performances</t>
  </si>
  <si>
    <t>SHOT P</t>
  </si>
  <si>
    <t>E.A.P. MEETINGS RANKING 2008</t>
  </si>
  <si>
    <t>MAY 31SH</t>
  </si>
  <si>
    <t>MAY 24TH</t>
  </si>
  <si>
    <t>MAY 11TH</t>
  </si>
  <si>
    <t>JUNE 14TH</t>
  </si>
  <si>
    <t>JUNE 21TH</t>
  </si>
  <si>
    <t>JUNE 28TH</t>
  </si>
  <si>
    <t>HEROUVILLE</t>
  </si>
  <si>
    <t>JULY 5TH</t>
  </si>
  <si>
    <t>JULY 10TH</t>
  </si>
  <si>
    <t>JULY 13TH</t>
  </si>
  <si>
    <t>HEXAM</t>
  </si>
  <si>
    <t>BIELLA</t>
  </si>
  <si>
    <t>JULY 17TH</t>
  </si>
  <si>
    <t>AUGUST, 2ND</t>
  </si>
  <si>
    <t>54 PERFORMANCES</t>
  </si>
  <si>
    <t>63 PERFORMANCES</t>
  </si>
  <si>
    <t>18 PERFORMANCES</t>
  </si>
  <si>
    <t>HEXAM COMBINED EVENTS</t>
  </si>
  <si>
    <t>DECATHLON</t>
  </si>
</sst>
</file>

<file path=xl/styles.xml><?xml version="1.0" encoding="utf-8"?>
<styleSheet xmlns="http://schemas.openxmlformats.org/spreadsheetml/2006/main">
  <numFmts count="18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"/>
    <numFmt numFmtId="173" formatCode="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18" borderId="15" xfId="0" applyFont="1" applyFill="1" applyBorder="1" applyAlignment="1">
      <alignment/>
    </xf>
    <xf numFmtId="0" fontId="3" fillId="18" borderId="16" xfId="0" applyFont="1" applyFill="1" applyBorder="1" applyAlignment="1">
      <alignment/>
    </xf>
    <xf numFmtId="0" fontId="3" fillId="18" borderId="17" xfId="0" applyFont="1" applyFill="1" applyBorder="1" applyAlignment="1">
      <alignment/>
    </xf>
    <xf numFmtId="0" fontId="3" fillId="18" borderId="18" xfId="0" applyFont="1" applyFill="1" applyBorder="1" applyAlignment="1">
      <alignment/>
    </xf>
    <xf numFmtId="0" fontId="3" fillId="18" borderId="19" xfId="0" applyFont="1" applyFill="1" applyBorder="1" applyAlignment="1">
      <alignment/>
    </xf>
    <xf numFmtId="0" fontId="2" fillId="18" borderId="20" xfId="0" applyFont="1" applyFill="1" applyBorder="1" applyAlignment="1">
      <alignment/>
    </xf>
    <xf numFmtId="2" fontId="3" fillId="18" borderId="21" xfId="0" applyNumberFormat="1" applyFont="1" applyFill="1" applyBorder="1" applyAlignment="1">
      <alignment/>
    </xf>
    <xf numFmtId="0" fontId="3" fillId="18" borderId="12" xfId="0" applyFont="1" applyFill="1" applyBorder="1" applyAlignment="1">
      <alignment horizontal="centerContinuous"/>
    </xf>
    <xf numFmtId="0" fontId="2" fillId="18" borderId="13" xfId="0" applyFont="1" applyFill="1" applyBorder="1" applyAlignment="1">
      <alignment horizontal="centerContinuous"/>
    </xf>
    <xf numFmtId="0" fontId="2" fillId="18" borderId="14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Continuous"/>
    </xf>
    <xf numFmtId="0" fontId="3" fillId="5" borderId="1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5" borderId="11" xfId="0" applyFont="1" applyFill="1" applyBorder="1" applyAlignment="1">
      <alignment horizontal="center"/>
    </xf>
    <xf numFmtId="0" fontId="3" fillId="18" borderId="25" xfId="0" applyFont="1" applyFill="1" applyBorder="1" applyAlignment="1">
      <alignment/>
    </xf>
    <xf numFmtId="0" fontId="3" fillId="18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4" fillId="5" borderId="11" xfId="0" applyFont="1" applyFill="1" applyBorder="1" applyAlignment="1">
      <alignment/>
    </xf>
    <xf numFmtId="0" fontId="24" fillId="5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" fillId="18" borderId="28" xfId="0" applyFont="1" applyFill="1" applyBorder="1" applyAlignment="1">
      <alignment/>
    </xf>
    <xf numFmtId="0" fontId="3" fillId="18" borderId="29" xfId="0" applyFont="1" applyFill="1" applyBorder="1" applyAlignment="1">
      <alignment/>
    </xf>
    <xf numFmtId="0" fontId="3" fillId="18" borderId="30" xfId="0" applyFont="1" applyFill="1" applyBorder="1" applyAlignment="1">
      <alignment/>
    </xf>
    <xf numFmtId="0" fontId="3" fillId="18" borderId="31" xfId="0" applyFont="1" applyFill="1" applyBorder="1" applyAlignment="1">
      <alignment/>
    </xf>
    <xf numFmtId="0" fontId="3" fillId="18" borderId="32" xfId="0" applyFont="1" applyFill="1" applyBorder="1" applyAlignment="1">
      <alignment/>
    </xf>
    <xf numFmtId="0" fontId="3" fillId="7" borderId="33" xfId="0" applyFont="1" applyFill="1" applyBorder="1" applyAlignment="1">
      <alignment/>
    </xf>
    <xf numFmtId="0" fontId="3" fillId="7" borderId="34" xfId="0" applyFont="1" applyFill="1" applyBorder="1" applyAlignment="1">
      <alignment/>
    </xf>
    <xf numFmtId="0" fontId="3" fillId="7" borderId="35" xfId="0" applyFont="1" applyFill="1" applyBorder="1" applyAlignment="1">
      <alignment/>
    </xf>
    <xf numFmtId="0" fontId="3" fillId="18" borderId="36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2" fontId="3" fillId="18" borderId="37" xfId="0" applyNumberFormat="1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3" fillId="7" borderId="38" xfId="0" applyFont="1" applyFill="1" applyBorder="1" applyAlignment="1">
      <alignment/>
    </xf>
    <xf numFmtId="0" fontId="3" fillId="7" borderId="39" xfId="0" applyFont="1" applyFill="1" applyBorder="1" applyAlignment="1">
      <alignment/>
    </xf>
    <xf numFmtId="0" fontId="3" fillId="7" borderId="40" xfId="0" applyFont="1" applyFill="1" applyBorder="1" applyAlignment="1">
      <alignment/>
    </xf>
    <xf numFmtId="0" fontId="3" fillId="5" borderId="14" xfId="0" applyFont="1" applyFill="1" applyBorder="1" applyAlignment="1">
      <alignment horizontal="center"/>
    </xf>
    <xf numFmtId="2" fontId="3" fillId="18" borderId="41" xfId="0" applyNumberFormat="1" applyFont="1" applyFill="1" applyBorder="1" applyAlignment="1">
      <alignment/>
    </xf>
    <xf numFmtId="0" fontId="3" fillId="7" borderId="31" xfId="0" applyFont="1" applyFill="1" applyBorder="1" applyAlignment="1">
      <alignment/>
    </xf>
    <xf numFmtId="0" fontId="3" fillId="7" borderId="42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3" fillId="18" borderId="38" xfId="0" applyFont="1" applyFill="1" applyBorder="1" applyAlignment="1">
      <alignment/>
    </xf>
    <xf numFmtId="0" fontId="2" fillId="18" borderId="39" xfId="0" applyFont="1" applyFill="1" applyBorder="1" applyAlignment="1">
      <alignment/>
    </xf>
    <xf numFmtId="0" fontId="3" fillId="18" borderId="40" xfId="0" applyFont="1" applyFill="1" applyBorder="1" applyAlignment="1">
      <alignment/>
    </xf>
    <xf numFmtId="0" fontId="3" fillId="18" borderId="42" xfId="0" applyFont="1" applyFill="1" applyBorder="1" applyAlignment="1">
      <alignment/>
    </xf>
    <xf numFmtId="0" fontId="3" fillId="18" borderId="33" xfId="0" applyFont="1" applyFill="1" applyBorder="1" applyAlignment="1">
      <alignment/>
    </xf>
    <xf numFmtId="0" fontId="2" fillId="18" borderId="34" xfId="0" applyFont="1" applyFill="1" applyBorder="1" applyAlignment="1">
      <alignment/>
    </xf>
    <xf numFmtId="2" fontId="3" fillId="18" borderId="35" xfId="0" applyNumberFormat="1" applyFont="1" applyFill="1" applyBorder="1" applyAlignment="1">
      <alignment/>
    </xf>
    <xf numFmtId="2" fontId="3" fillId="18" borderId="4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5" borderId="1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5" fillId="5" borderId="43" xfId="0" applyFont="1" applyFill="1" applyBorder="1" applyAlignment="1">
      <alignment horizontal="center"/>
    </xf>
    <xf numFmtId="0" fontId="25" fillId="5" borderId="44" xfId="0" applyFont="1" applyFill="1" applyBorder="1" applyAlignment="1">
      <alignment horizontal="center"/>
    </xf>
    <xf numFmtId="0" fontId="25" fillId="5" borderId="45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5" borderId="43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3" fillId="18" borderId="13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0" fillId="0" borderId="5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color auto="1"/>
      </font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rgb="FF33CCCC"/>
        </patternFill>
      </fill>
      <border/>
    </dxf>
    <dxf>
      <fill>
        <patternFill>
          <bgColor rgb="FF69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03"/>
          <c:w val="0.95275"/>
          <c:h val="0.99"/>
        </c:manualLayout>
      </c:layout>
      <c:areaChart>
        <c:grouping val="stacked"/>
        <c:varyColors val="0"/>
        <c:ser>
          <c:idx val="3"/>
          <c:order val="0"/>
          <c:tx>
            <c:strRef>
              <c:f>evolution!$E$3</c:f>
              <c:strCache>
                <c:ptCount val="1"/>
                <c:pt idx="0">
                  <c:v>&lt;  60.000 POINTS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evolution!$A$4:$A$15</c:f>
              <c:numCache/>
            </c:numRef>
          </c:cat>
          <c:val>
            <c:numRef>
              <c:f>evolution!$E$4:$E$15</c:f>
              <c:numCache/>
            </c:numRef>
          </c:val>
        </c:ser>
        <c:ser>
          <c:idx val="2"/>
          <c:order val="1"/>
          <c:tx>
            <c:strRef>
              <c:f>evolution!$D$3</c:f>
              <c:strCache>
                <c:ptCount val="1"/>
                <c:pt idx="0">
                  <c:v>60.000 TO 69'999 POINTS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evolution!$A$4:$A$15</c:f>
              <c:numCache/>
            </c:numRef>
          </c:cat>
          <c:val>
            <c:numRef>
              <c:f>evolution!$D$4:$D$15</c:f>
              <c:numCache/>
            </c:numRef>
          </c:val>
        </c:ser>
        <c:ser>
          <c:idx val="1"/>
          <c:order val="2"/>
          <c:tx>
            <c:strRef>
              <c:f>evolution!$C$3</c:f>
              <c:strCache>
                <c:ptCount val="1"/>
                <c:pt idx="0">
                  <c:v>70.000 70 74'999 POINTS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evolution!$A$4:$A$15</c:f>
              <c:numCache/>
            </c:numRef>
          </c:cat>
          <c:val>
            <c:numRef>
              <c:f>evolution!$C$4:$C$15</c:f>
              <c:numCache/>
            </c:numRef>
          </c:val>
        </c:ser>
        <c:ser>
          <c:idx val="0"/>
          <c:order val="3"/>
          <c:tx>
            <c:strRef>
              <c:f>evolution!$B$3</c:f>
              <c:strCache>
                <c:ptCount val="1"/>
                <c:pt idx="0">
                  <c:v>&gt;  75.000 POINTS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evolution!$A$4:$A$15</c:f>
              <c:numCache/>
            </c:numRef>
          </c:cat>
          <c:val>
            <c:numRef>
              <c:f>evolution!$B$4:$B$15</c:f>
              <c:numCache/>
            </c:numRef>
          </c:val>
        </c:ser>
        <c:dropLines>
          <c:spPr>
            <a:ln w="3175">
              <a:solidFill>
                <a:srgbClr val="FFFFFF"/>
              </a:solidFill>
            </a:ln>
          </c:spPr>
        </c:dropLines>
        <c:axId val="55115426"/>
        <c:axId val="26276787"/>
      </c:areaChart>
      <c:catAx>
        <c:axId val="5511542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76787"/>
        <c:crossesAt val="0"/>
        <c:auto val="1"/>
        <c:lblOffset val="100"/>
        <c:tickLblSkip val="1"/>
        <c:noMultiLvlLbl val="0"/>
      </c:catAx>
      <c:valAx>
        <c:axId val="26276787"/>
        <c:scaling>
          <c:orientation val="minMax"/>
          <c:max val="18"/>
          <c:min val="1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115426"/>
        <c:crosses val="max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752"/>
          <c:y val="0.79"/>
          <c:w val="0.17525"/>
          <c:h val="0.13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152400</xdr:rowOff>
    </xdr:from>
    <xdr:to>
      <xdr:col>5</xdr:col>
      <xdr:colOff>1543050</xdr:colOff>
      <xdr:row>59</xdr:row>
      <xdr:rowOff>0</xdr:rowOff>
    </xdr:to>
    <xdr:graphicFrame>
      <xdr:nvGraphicFramePr>
        <xdr:cNvPr id="1" name="Chart 4"/>
        <xdr:cNvGraphicFramePr/>
      </xdr:nvGraphicFramePr>
      <xdr:xfrm>
        <a:off x="47625" y="3105150"/>
        <a:ext cx="86391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23336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23336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23336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71500" y="6581775"/>
          <a:ext cx="28194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71500" y="4143375"/>
          <a:ext cx="27527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571500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71500" y="4143375"/>
          <a:ext cx="27527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6734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6734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6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7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o 2"/>
        <xdr:cNvSpPr txBox="1">
          <a:spLocks noChangeArrowheads="1"/>
        </xdr:cNvSpPr>
      </xdr:nvSpPr>
      <xdr:spPr>
        <a:xfrm>
          <a:off x="561975" y="31337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9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0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1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2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4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5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6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7" name="Texto 2"/>
        <xdr:cNvSpPr txBox="1">
          <a:spLocks noChangeArrowheads="1"/>
        </xdr:cNvSpPr>
      </xdr:nvSpPr>
      <xdr:spPr>
        <a:xfrm>
          <a:off x="561975" y="63341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28575</xdr:rowOff>
    </xdr:from>
    <xdr:to>
      <xdr:col>3</xdr:col>
      <xdr:colOff>190500</xdr:colOff>
      <xdr:row>7</xdr:row>
      <xdr:rowOff>28575</xdr:rowOff>
    </xdr:to>
    <xdr:pic>
      <xdr:nvPicPr>
        <xdr:cNvPr id="1" name="Picture 1" descr="eap_b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2124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40005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40005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280035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280035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49149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49149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47625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" name="Texto 2"/>
        <xdr:cNvSpPr txBox="1">
          <a:spLocks noChangeArrowheads="1"/>
        </xdr:cNvSpPr>
      </xdr:nvSpPr>
      <xdr:spPr>
        <a:xfrm>
          <a:off x="561975" y="47625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49149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491490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59912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599122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5210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4" name="Texto 2"/>
        <xdr:cNvSpPr txBox="1">
          <a:spLocks noChangeArrowheads="1"/>
        </xdr:cNvSpPr>
      </xdr:nvSpPr>
      <xdr:spPr>
        <a:xfrm>
          <a:off x="561975" y="5210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5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6" name="Texto 2"/>
        <xdr:cNvSpPr txBox="1">
          <a:spLocks noChangeArrowheads="1"/>
        </xdr:cNvSpPr>
      </xdr:nvSpPr>
      <xdr:spPr>
        <a:xfrm>
          <a:off x="561975" y="813435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7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8" name="Texto 2"/>
        <xdr:cNvSpPr txBox="1">
          <a:spLocks noChangeArrowheads="1"/>
        </xdr:cNvSpPr>
      </xdr:nvSpPr>
      <xdr:spPr>
        <a:xfrm>
          <a:off x="561975" y="505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9" name="Texto 2"/>
        <xdr:cNvSpPr txBox="1">
          <a:spLocks noChangeArrowheads="1"/>
        </xdr:cNvSpPr>
      </xdr:nvSpPr>
      <xdr:spPr>
        <a:xfrm>
          <a:off x="561975" y="813435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0" name="Texto 2"/>
        <xdr:cNvSpPr txBox="1">
          <a:spLocks noChangeArrowheads="1"/>
        </xdr:cNvSpPr>
      </xdr:nvSpPr>
      <xdr:spPr>
        <a:xfrm>
          <a:off x="561975" y="5210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1" name="Texto 2"/>
        <xdr:cNvSpPr txBox="1">
          <a:spLocks noChangeArrowheads="1"/>
        </xdr:cNvSpPr>
      </xdr:nvSpPr>
      <xdr:spPr>
        <a:xfrm>
          <a:off x="561975" y="50577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12" name="Texto 2"/>
        <xdr:cNvSpPr txBox="1">
          <a:spLocks noChangeArrowheads="1"/>
        </xdr:cNvSpPr>
      </xdr:nvSpPr>
      <xdr:spPr>
        <a:xfrm>
          <a:off x="561975" y="8134350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61975" y="52101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4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5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4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6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7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8" name="Texto 2"/>
        <xdr:cNvSpPr txBox="1">
          <a:spLocks noChangeArrowheads="1"/>
        </xdr:cNvSpPr>
      </xdr:nvSpPr>
      <xdr:spPr>
        <a:xfrm>
          <a:off x="561975" y="3381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9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0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1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2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4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5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6" name="Texto 2"/>
        <xdr:cNvSpPr txBox="1">
          <a:spLocks noChangeArrowheads="1"/>
        </xdr:cNvSpPr>
      </xdr:nvSpPr>
      <xdr:spPr>
        <a:xfrm>
          <a:off x="561975" y="5362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7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8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9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0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1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2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3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4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25" name="Texto 2"/>
        <xdr:cNvSpPr txBox="1">
          <a:spLocks noChangeArrowheads="1"/>
        </xdr:cNvSpPr>
      </xdr:nvSpPr>
      <xdr:spPr>
        <a:xfrm>
          <a:off x="561975" y="55149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6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7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8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29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0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1" name="Texto 2"/>
        <xdr:cNvSpPr txBox="1">
          <a:spLocks noChangeArrowheads="1"/>
        </xdr:cNvSpPr>
      </xdr:nvSpPr>
      <xdr:spPr>
        <a:xfrm>
          <a:off x="561975" y="56673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2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3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4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5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6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7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8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561975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9" name="Texto 2"/>
        <xdr:cNvSpPr txBox="1">
          <a:spLocks noChangeArrowheads="1"/>
        </xdr:cNvSpPr>
      </xdr:nvSpPr>
      <xdr:spPr>
        <a:xfrm>
          <a:off x="561975" y="6124575"/>
          <a:ext cx="26765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puntuació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5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7.140625" style="16" bestFit="1" customWidth="1"/>
    <col min="2" max="2" width="7.7109375" style="17" bestFit="1" customWidth="1"/>
    <col min="3" max="3" width="17.00390625" style="16" bestFit="1" customWidth="1"/>
    <col min="4" max="4" width="14.8515625" style="16" bestFit="1" customWidth="1"/>
    <col min="5" max="5" width="17.421875" style="16" bestFit="1" customWidth="1"/>
    <col min="6" max="6" width="36.00390625" style="0" bestFit="1" customWidth="1"/>
  </cols>
  <sheetData>
    <row r="4" spans="1:5" ht="18">
      <c r="A4" s="92" t="s">
        <v>146</v>
      </c>
      <c r="B4" s="92"/>
      <c r="C4" s="92"/>
      <c r="D4" s="92"/>
      <c r="E4" s="92"/>
    </row>
    <row r="5" spans="2:5" ht="12">
      <c r="B5" s="17">
        <v>79452</v>
      </c>
      <c r="C5" s="16" t="s">
        <v>204</v>
      </c>
      <c r="D5" s="16" t="s">
        <v>205</v>
      </c>
      <c r="E5" s="16" t="s">
        <v>147</v>
      </c>
    </row>
    <row r="6" spans="2:5" ht="12">
      <c r="B6" s="17">
        <v>76433</v>
      </c>
      <c r="C6" s="16" t="s">
        <v>218</v>
      </c>
      <c r="D6" s="16" t="s">
        <v>219</v>
      </c>
      <c r="E6" s="16" t="s">
        <v>244</v>
      </c>
    </row>
    <row r="7" spans="2:5" ht="12">
      <c r="B7" s="17">
        <v>73985</v>
      </c>
      <c r="C7" s="16" t="s">
        <v>207</v>
      </c>
      <c r="D7" s="16" t="s">
        <v>208</v>
      </c>
      <c r="E7" s="16" t="s">
        <v>235</v>
      </c>
    </row>
    <row r="8" spans="2:5" ht="12">
      <c r="B8" s="17">
        <v>71913</v>
      </c>
      <c r="C8" s="16" t="s">
        <v>234</v>
      </c>
      <c r="D8" s="16" t="s">
        <v>216</v>
      </c>
      <c r="E8" s="16" t="s">
        <v>129</v>
      </c>
    </row>
    <row r="9" spans="2:5" ht="12">
      <c r="B9" s="17">
        <v>71068</v>
      </c>
      <c r="C9" s="16" t="s">
        <v>226</v>
      </c>
      <c r="D9" s="16" t="s">
        <v>219</v>
      </c>
      <c r="E9" s="16" t="s">
        <v>148</v>
      </c>
    </row>
    <row r="10" spans="2:6" ht="12">
      <c r="B10" s="17">
        <v>67648</v>
      </c>
      <c r="C10" s="16" t="s">
        <v>265</v>
      </c>
      <c r="D10" s="16" t="s">
        <v>266</v>
      </c>
      <c r="E10" s="16" t="s">
        <v>133</v>
      </c>
      <c r="F10" s="16" t="s">
        <v>159</v>
      </c>
    </row>
    <row r="11" spans="2:5" ht="12">
      <c r="B11" s="17">
        <v>61434</v>
      </c>
      <c r="C11" s="16" t="s">
        <v>215</v>
      </c>
      <c r="D11" s="16" t="s">
        <v>216</v>
      </c>
      <c r="E11" s="16" t="s">
        <v>279</v>
      </c>
    </row>
    <row r="12" spans="2:6" ht="12">
      <c r="B12" s="17">
        <v>59166</v>
      </c>
      <c r="C12" s="16" t="s">
        <v>131</v>
      </c>
      <c r="D12" s="16" t="s">
        <v>216</v>
      </c>
      <c r="E12" s="16" t="s">
        <v>284</v>
      </c>
      <c r="F12" s="16" t="s">
        <v>156</v>
      </c>
    </row>
    <row r="13" spans="2:6" ht="12">
      <c r="B13" s="17">
        <v>56266</v>
      </c>
      <c r="C13" s="16" t="s">
        <v>228</v>
      </c>
      <c r="D13" s="16" t="s">
        <v>216</v>
      </c>
      <c r="E13" s="16" t="s">
        <v>149</v>
      </c>
      <c r="F13" s="16" t="s">
        <v>94</v>
      </c>
    </row>
    <row r="14" spans="2:6" ht="12">
      <c r="B14" s="17">
        <v>49654</v>
      </c>
      <c r="C14" s="16" t="s">
        <v>230</v>
      </c>
      <c r="D14" s="16" t="s">
        <v>208</v>
      </c>
      <c r="E14" s="16" t="s">
        <v>214</v>
      </c>
      <c r="F14" s="16" t="s">
        <v>156</v>
      </c>
    </row>
    <row r="15" spans="2:6" ht="12">
      <c r="B15" s="17">
        <v>48424</v>
      </c>
      <c r="C15" s="16" t="s">
        <v>155</v>
      </c>
      <c r="D15" s="16" t="s">
        <v>224</v>
      </c>
      <c r="E15" s="16" t="s">
        <v>206</v>
      </c>
      <c r="F15" s="16" t="s">
        <v>98</v>
      </c>
    </row>
    <row r="16" spans="2:6" ht="12">
      <c r="B16" s="17">
        <v>47869</v>
      </c>
      <c r="C16" s="16" t="s">
        <v>283</v>
      </c>
      <c r="D16" s="16" t="s">
        <v>216</v>
      </c>
      <c r="E16" s="16" t="s">
        <v>238</v>
      </c>
      <c r="F16" s="16" t="s">
        <v>152</v>
      </c>
    </row>
    <row r="17" spans="2:6" ht="12">
      <c r="B17" s="17">
        <v>47321</v>
      </c>
      <c r="C17" s="16" t="s">
        <v>210</v>
      </c>
      <c r="D17" s="16" t="s">
        <v>211</v>
      </c>
      <c r="E17" s="16" t="s">
        <v>143</v>
      </c>
      <c r="F17" s="16" t="s">
        <v>110</v>
      </c>
    </row>
    <row r="18" spans="2:6" ht="12">
      <c r="B18" s="17">
        <v>10843</v>
      </c>
      <c r="C18" s="16" t="s">
        <v>263</v>
      </c>
      <c r="D18" s="16" t="s">
        <v>224</v>
      </c>
      <c r="E18" s="16" t="s">
        <v>135</v>
      </c>
      <c r="F18" s="16" t="s">
        <v>82</v>
      </c>
    </row>
    <row r="19" spans="2:6" ht="12">
      <c r="B19" s="17">
        <v>9577</v>
      </c>
      <c r="C19" s="16" t="s">
        <v>282</v>
      </c>
      <c r="D19" s="16" t="s">
        <v>211</v>
      </c>
      <c r="E19" s="16" t="s">
        <v>157</v>
      </c>
      <c r="F19" s="16" t="s">
        <v>137</v>
      </c>
    </row>
    <row r="21" spans="1:5" ht="18">
      <c r="A21" s="92" t="s">
        <v>123</v>
      </c>
      <c r="B21" s="92"/>
      <c r="C21" s="92"/>
      <c r="D21" s="92"/>
      <c r="E21" s="92"/>
    </row>
    <row r="22" spans="2:5" ht="12">
      <c r="B22" s="17">
        <v>77989</v>
      </c>
      <c r="C22" s="16" t="s">
        <v>204</v>
      </c>
      <c r="D22" s="16" t="s">
        <v>205</v>
      </c>
      <c r="E22" s="16" t="s">
        <v>250</v>
      </c>
    </row>
    <row r="23" spans="2:5" ht="12">
      <c r="B23" s="17">
        <v>76916</v>
      </c>
      <c r="C23" s="16" t="s">
        <v>207</v>
      </c>
      <c r="D23" s="16" t="s">
        <v>208</v>
      </c>
      <c r="E23" s="16" t="s">
        <v>235</v>
      </c>
    </row>
    <row r="24" spans="2:5" ht="12">
      <c r="B24" s="17">
        <v>74433</v>
      </c>
      <c r="C24" s="16" t="s">
        <v>234</v>
      </c>
      <c r="D24" s="16" t="s">
        <v>216</v>
      </c>
      <c r="E24" s="16" t="s">
        <v>129</v>
      </c>
    </row>
    <row r="25" spans="2:5" ht="12">
      <c r="B25" s="17">
        <v>74168</v>
      </c>
      <c r="C25" s="16" t="s">
        <v>218</v>
      </c>
      <c r="D25" s="16" t="s">
        <v>219</v>
      </c>
      <c r="E25" s="16" t="s">
        <v>244</v>
      </c>
    </row>
    <row r="26" spans="2:5" ht="12">
      <c r="B26" s="17">
        <v>71956</v>
      </c>
      <c r="C26" s="16" t="s">
        <v>215</v>
      </c>
      <c r="D26" s="16" t="s">
        <v>216</v>
      </c>
      <c r="E26" s="16" t="s">
        <v>279</v>
      </c>
    </row>
    <row r="27" spans="2:5" ht="12">
      <c r="B27" s="17">
        <v>70679</v>
      </c>
      <c r="C27" s="16" t="s">
        <v>226</v>
      </c>
      <c r="D27" s="16" t="s">
        <v>219</v>
      </c>
      <c r="E27" s="16" t="s">
        <v>227</v>
      </c>
    </row>
    <row r="28" spans="2:6" ht="12">
      <c r="B28" s="17">
        <v>60012</v>
      </c>
      <c r="C28" s="16" t="s">
        <v>223</v>
      </c>
      <c r="D28" s="16" t="s">
        <v>224</v>
      </c>
      <c r="E28" s="16" t="s">
        <v>209</v>
      </c>
      <c r="F28" s="16" t="s">
        <v>109</v>
      </c>
    </row>
    <row r="29" spans="2:6" ht="12">
      <c r="B29" s="17">
        <v>53938</v>
      </c>
      <c r="C29" s="16" t="s">
        <v>265</v>
      </c>
      <c r="D29" s="16" t="s">
        <v>266</v>
      </c>
      <c r="E29" s="16" t="s">
        <v>133</v>
      </c>
      <c r="F29" s="16" t="s">
        <v>138</v>
      </c>
    </row>
    <row r="30" spans="2:6" ht="12">
      <c r="B30" s="17">
        <v>51718</v>
      </c>
      <c r="C30" s="16" t="s">
        <v>228</v>
      </c>
      <c r="D30" s="16" t="s">
        <v>216</v>
      </c>
      <c r="E30" s="16" t="s">
        <v>124</v>
      </c>
      <c r="F30" s="16" t="s">
        <v>98</v>
      </c>
    </row>
    <row r="31" spans="2:6" ht="12">
      <c r="B31" s="17">
        <v>48381</v>
      </c>
      <c r="C31" s="16" t="s">
        <v>131</v>
      </c>
      <c r="D31" s="16" t="s">
        <v>216</v>
      </c>
      <c r="E31" s="16" t="s">
        <v>284</v>
      </c>
      <c r="F31" s="16" t="s">
        <v>141</v>
      </c>
    </row>
    <row r="32" spans="2:6" ht="12">
      <c r="B32" s="17">
        <v>39661</v>
      </c>
      <c r="C32" s="16" t="s">
        <v>237</v>
      </c>
      <c r="D32" s="16" t="s">
        <v>224</v>
      </c>
      <c r="E32" s="16" t="s">
        <v>206</v>
      </c>
      <c r="F32" s="16" t="s">
        <v>126</v>
      </c>
    </row>
    <row r="33" spans="2:6" ht="12">
      <c r="B33" s="17">
        <v>27676</v>
      </c>
      <c r="C33" s="16" t="s">
        <v>210</v>
      </c>
      <c r="D33" s="16" t="s">
        <v>211</v>
      </c>
      <c r="E33" s="16" t="s">
        <v>143</v>
      </c>
      <c r="F33" s="16" t="s">
        <v>144</v>
      </c>
    </row>
    <row r="34" spans="2:6" ht="12">
      <c r="B34" s="17">
        <v>26045</v>
      </c>
      <c r="C34" s="16" t="s">
        <v>128</v>
      </c>
      <c r="D34" s="16" t="s">
        <v>216</v>
      </c>
      <c r="E34" s="16" t="s">
        <v>209</v>
      </c>
      <c r="F34" s="16" t="s">
        <v>142</v>
      </c>
    </row>
    <row r="35" spans="2:6" ht="12">
      <c r="B35" s="17">
        <v>22160</v>
      </c>
      <c r="C35" s="16" t="s">
        <v>263</v>
      </c>
      <c r="D35" s="16" t="s">
        <v>224</v>
      </c>
      <c r="E35" s="16" t="s">
        <v>135</v>
      </c>
      <c r="F35" s="16" t="s">
        <v>95</v>
      </c>
    </row>
    <row r="36" spans="2:6" ht="12">
      <c r="B36" s="17">
        <v>8914</v>
      </c>
      <c r="C36" s="16" t="s">
        <v>282</v>
      </c>
      <c r="D36" s="16" t="s">
        <v>211</v>
      </c>
      <c r="E36" s="16" t="s">
        <v>134</v>
      </c>
      <c r="F36" s="16" t="s">
        <v>137</v>
      </c>
    </row>
    <row r="38" spans="3:6" ht="12">
      <c r="C38" s="16" t="s">
        <v>131</v>
      </c>
      <c r="D38" s="16" t="s">
        <v>216</v>
      </c>
      <c r="E38" s="16" t="s">
        <v>132</v>
      </c>
      <c r="F38" s="16" t="s">
        <v>102</v>
      </c>
    </row>
    <row r="39" spans="3:6" ht="12">
      <c r="C39" s="16" t="s">
        <v>103</v>
      </c>
      <c r="D39" s="16" t="s">
        <v>219</v>
      </c>
      <c r="E39" s="16" t="s">
        <v>130</v>
      </c>
      <c r="F39" s="16" t="s">
        <v>102</v>
      </c>
    </row>
    <row r="41" spans="1:5" ht="18">
      <c r="A41" s="92" t="s">
        <v>122</v>
      </c>
      <c r="B41" s="92"/>
      <c r="C41" s="92"/>
      <c r="D41" s="92"/>
      <c r="E41" s="92"/>
    </row>
    <row r="42" spans="2:5" ht="12">
      <c r="B42" s="17">
        <v>78491</v>
      </c>
      <c r="C42" s="16" t="s">
        <v>204</v>
      </c>
      <c r="D42" s="16" t="s">
        <v>205</v>
      </c>
      <c r="E42" s="16" t="s">
        <v>246</v>
      </c>
    </row>
    <row r="43" spans="2:5" ht="12">
      <c r="B43" s="17">
        <v>75979</v>
      </c>
      <c r="C43" s="16" t="s">
        <v>207</v>
      </c>
      <c r="D43" s="16" t="s">
        <v>208</v>
      </c>
      <c r="E43" s="16" t="s">
        <v>106</v>
      </c>
    </row>
    <row r="44" spans="2:5" ht="12">
      <c r="B44" s="17">
        <v>75530</v>
      </c>
      <c r="C44" s="16" t="s">
        <v>218</v>
      </c>
      <c r="D44" s="16" t="s">
        <v>219</v>
      </c>
      <c r="E44" s="16" t="s">
        <v>107</v>
      </c>
    </row>
    <row r="45" spans="2:5" ht="12">
      <c r="B45" s="17">
        <v>72766</v>
      </c>
      <c r="C45" s="16" t="s">
        <v>215</v>
      </c>
      <c r="D45" s="16" t="s">
        <v>216</v>
      </c>
      <c r="E45" s="16" t="s">
        <v>116</v>
      </c>
    </row>
    <row r="46" spans="2:5" ht="12">
      <c r="B46" s="17">
        <v>72237</v>
      </c>
      <c r="C46" s="16" t="s">
        <v>234</v>
      </c>
      <c r="D46" s="16" t="s">
        <v>216</v>
      </c>
      <c r="E46" s="16" t="s">
        <v>280</v>
      </c>
    </row>
    <row r="47" spans="2:5" ht="12">
      <c r="B47" s="17">
        <v>70737</v>
      </c>
      <c r="C47" s="16" t="s">
        <v>226</v>
      </c>
      <c r="D47" s="16" t="s">
        <v>219</v>
      </c>
      <c r="E47" s="16" t="s">
        <v>238</v>
      </c>
    </row>
    <row r="48" spans="2:5" ht="12">
      <c r="B48" s="17">
        <v>70270</v>
      </c>
      <c r="C48" s="16" t="s">
        <v>278</v>
      </c>
      <c r="D48" s="16" t="s">
        <v>224</v>
      </c>
      <c r="E48" s="16" t="s">
        <v>243</v>
      </c>
    </row>
    <row r="49" spans="2:5" ht="12">
      <c r="B49" s="17">
        <v>70126</v>
      </c>
      <c r="C49" s="16" t="s">
        <v>230</v>
      </c>
      <c r="D49" s="16" t="s">
        <v>208</v>
      </c>
      <c r="E49" s="16" t="s">
        <v>108</v>
      </c>
    </row>
    <row r="50" spans="2:6" ht="12">
      <c r="B50" s="17">
        <v>68618</v>
      </c>
      <c r="C50" s="16" t="s">
        <v>223</v>
      </c>
      <c r="D50" s="16" t="s">
        <v>224</v>
      </c>
      <c r="E50" s="16" t="s">
        <v>225</v>
      </c>
      <c r="F50" s="16" t="s">
        <v>117</v>
      </c>
    </row>
    <row r="51" spans="2:6" ht="12">
      <c r="B51" s="17">
        <v>58082</v>
      </c>
      <c r="C51" s="16" t="s">
        <v>265</v>
      </c>
      <c r="D51" s="16" t="s">
        <v>266</v>
      </c>
      <c r="E51" s="16" t="s">
        <v>120</v>
      </c>
      <c r="F51" s="16" t="s">
        <v>121</v>
      </c>
    </row>
    <row r="52" spans="2:6" ht="12">
      <c r="B52" s="17">
        <v>56211</v>
      </c>
      <c r="C52" s="16" t="s">
        <v>228</v>
      </c>
      <c r="D52" s="16" t="s">
        <v>216</v>
      </c>
      <c r="E52" s="16" t="s">
        <v>104</v>
      </c>
      <c r="F52" s="16" t="s">
        <v>109</v>
      </c>
    </row>
    <row r="53" spans="2:6" ht="12">
      <c r="B53" s="17">
        <v>43827</v>
      </c>
      <c r="C53" s="16" t="s">
        <v>237</v>
      </c>
      <c r="D53" s="16" t="s">
        <v>224</v>
      </c>
      <c r="E53" s="16" t="s">
        <v>92</v>
      </c>
      <c r="F53" s="16" t="s">
        <v>110</v>
      </c>
    </row>
    <row r="54" ht="12">
      <c r="F54" s="16"/>
    </row>
    <row r="55" spans="2:6" ht="12">
      <c r="B55" s="17">
        <v>22100</v>
      </c>
      <c r="C55" s="16" t="s">
        <v>263</v>
      </c>
      <c r="D55" s="16" t="s">
        <v>224</v>
      </c>
      <c r="E55" s="16" t="s">
        <v>111</v>
      </c>
      <c r="F55" s="16" t="s">
        <v>95</v>
      </c>
    </row>
    <row r="56" spans="2:6" ht="12">
      <c r="B56" s="17">
        <v>9423</v>
      </c>
      <c r="C56" s="16" t="s">
        <v>282</v>
      </c>
      <c r="D56" s="16" t="s">
        <v>211</v>
      </c>
      <c r="E56" s="16" t="s">
        <v>112</v>
      </c>
      <c r="F56" s="16" t="s">
        <v>82</v>
      </c>
    </row>
    <row r="58" spans="3:6" ht="12">
      <c r="C58" s="16" t="s">
        <v>100</v>
      </c>
      <c r="D58" s="16" t="s">
        <v>224</v>
      </c>
      <c r="E58" s="16" t="s">
        <v>113</v>
      </c>
      <c r="F58" s="16" t="s">
        <v>102</v>
      </c>
    </row>
    <row r="59" spans="3:6" ht="12">
      <c r="C59" s="16" t="s">
        <v>103</v>
      </c>
      <c r="D59" s="16" t="s">
        <v>219</v>
      </c>
      <c r="E59" s="16" t="s">
        <v>114</v>
      </c>
      <c r="F59" s="16" t="s">
        <v>102</v>
      </c>
    </row>
    <row r="60" spans="3:6" ht="12">
      <c r="C60" s="16" t="s">
        <v>283</v>
      </c>
      <c r="D60" s="16" t="s">
        <v>216</v>
      </c>
      <c r="E60" s="16" t="s">
        <v>115</v>
      </c>
      <c r="F60" s="16" t="s">
        <v>99</v>
      </c>
    </row>
    <row r="63" spans="1:5" ht="18">
      <c r="A63" s="92" t="s">
        <v>85</v>
      </c>
      <c r="B63" s="92"/>
      <c r="C63" s="92"/>
      <c r="D63" s="92"/>
      <c r="E63" s="92"/>
    </row>
    <row r="64" spans="2:5" ht="12">
      <c r="B64" s="17">
        <v>78449</v>
      </c>
      <c r="C64" s="16" t="s">
        <v>204</v>
      </c>
      <c r="D64" s="16" t="s">
        <v>205</v>
      </c>
      <c r="E64" s="16" t="s">
        <v>86</v>
      </c>
    </row>
    <row r="65" spans="2:5" ht="12">
      <c r="B65" s="17">
        <v>75794</v>
      </c>
      <c r="C65" s="16" t="s">
        <v>223</v>
      </c>
      <c r="D65" s="16" t="s">
        <v>224</v>
      </c>
      <c r="E65" s="16" t="s">
        <v>280</v>
      </c>
    </row>
    <row r="66" spans="2:5" ht="12">
      <c r="B66" s="17">
        <v>74740</v>
      </c>
      <c r="C66" s="16" t="s">
        <v>228</v>
      </c>
      <c r="D66" s="16" t="s">
        <v>216</v>
      </c>
      <c r="E66" s="16" t="s">
        <v>88</v>
      </c>
    </row>
    <row r="67" spans="2:6" ht="12">
      <c r="B67" s="17">
        <v>74548</v>
      </c>
      <c r="C67" s="16" t="s">
        <v>234</v>
      </c>
      <c r="D67" s="16" t="s">
        <v>216</v>
      </c>
      <c r="E67" s="16" t="s">
        <v>225</v>
      </c>
      <c r="F67" s="16"/>
    </row>
    <row r="68" spans="2:6" ht="12">
      <c r="B68" s="17">
        <v>74544</v>
      </c>
      <c r="C68" s="16" t="s">
        <v>207</v>
      </c>
      <c r="D68" s="16" t="s">
        <v>208</v>
      </c>
      <c r="E68" s="16" t="s">
        <v>87</v>
      </c>
      <c r="F68" s="16"/>
    </row>
    <row r="69" spans="2:6" ht="12">
      <c r="B69" s="17">
        <v>74280</v>
      </c>
      <c r="C69" s="16" t="s">
        <v>230</v>
      </c>
      <c r="D69" s="16" t="s">
        <v>208</v>
      </c>
      <c r="E69" s="16" t="s">
        <v>90</v>
      </c>
      <c r="F69" s="16"/>
    </row>
    <row r="70" spans="2:6" ht="12">
      <c r="B70" s="17">
        <v>74043</v>
      </c>
      <c r="C70" s="16" t="s">
        <v>218</v>
      </c>
      <c r="D70" s="16" t="s">
        <v>219</v>
      </c>
      <c r="E70" s="16" t="s">
        <v>262</v>
      </c>
      <c r="F70" s="16"/>
    </row>
    <row r="71" spans="2:5" ht="12">
      <c r="B71" s="17">
        <v>73816</v>
      </c>
      <c r="C71" s="16" t="s">
        <v>215</v>
      </c>
      <c r="D71" s="16" t="s">
        <v>216</v>
      </c>
      <c r="E71" s="16" t="s">
        <v>259</v>
      </c>
    </row>
    <row r="72" spans="2:6" ht="12">
      <c r="B72" s="17">
        <v>72743</v>
      </c>
      <c r="C72" s="16" t="s">
        <v>265</v>
      </c>
      <c r="D72" s="16" t="s">
        <v>266</v>
      </c>
      <c r="E72" s="16" t="s">
        <v>89</v>
      </c>
      <c r="F72" s="16"/>
    </row>
    <row r="73" spans="2:6" ht="12">
      <c r="B73" s="17">
        <v>67762</v>
      </c>
      <c r="C73" s="16" t="s">
        <v>226</v>
      </c>
      <c r="D73" s="16" t="s">
        <v>219</v>
      </c>
      <c r="E73" s="16" t="s">
        <v>91</v>
      </c>
      <c r="F73" s="16"/>
    </row>
    <row r="74" spans="2:6" ht="12">
      <c r="B74" s="17">
        <v>63738</v>
      </c>
      <c r="C74" s="16" t="s">
        <v>210</v>
      </c>
      <c r="D74" s="16" t="s">
        <v>211</v>
      </c>
      <c r="E74" s="16" t="s">
        <v>96</v>
      </c>
      <c r="F74" s="16" t="s">
        <v>251</v>
      </c>
    </row>
    <row r="75" spans="2:6" ht="12">
      <c r="B75" s="17">
        <v>57354</v>
      </c>
      <c r="C75" s="16" t="s">
        <v>278</v>
      </c>
      <c r="D75" s="16" t="s">
        <v>224</v>
      </c>
      <c r="E75" s="16" t="s">
        <v>92</v>
      </c>
      <c r="F75" s="16" t="s">
        <v>94</v>
      </c>
    </row>
    <row r="76" spans="2:6" ht="12">
      <c r="B76" s="17">
        <v>42988</v>
      </c>
      <c r="C76" s="16" t="s">
        <v>282</v>
      </c>
      <c r="D76" s="16" t="s">
        <v>211</v>
      </c>
      <c r="E76" s="16" t="s">
        <v>97</v>
      </c>
      <c r="F76" s="16" t="s">
        <v>98</v>
      </c>
    </row>
    <row r="77" spans="2:6" ht="12">
      <c r="B77" s="17">
        <v>21654</v>
      </c>
      <c r="C77" s="16" t="s">
        <v>263</v>
      </c>
      <c r="D77" s="16" t="s">
        <v>224</v>
      </c>
      <c r="E77" s="16" t="s">
        <v>279</v>
      </c>
      <c r="F77" s="16" t="s">
        <v>95</v>
      </c>
    </row>
    <row r="80" spans="3:6" ht="12">
      <c r="C80" s="16" t="s">
        <v>100</v>
      </c>
      <c r="D80" s="16" t="s">
        <v>224</v>
      </c>
      <c r="E80" s="16" t="s">
        <v>101</v>
      </c>
      <c r="F80" s="16" t="s">
        <v>102</v>
      </c>
    </row>
    <row r="81" spans="3:6" ht="12">
      <c r="C81" s="16" t="s">
        <v>103</v>
      </c>
      <c r="D81" s="16" t="s">
        <v>219</v>
      </c>
      <c r="E81" s="16" t="s">
        <v>101</v>
      </c>
      <c r="F81" s="16" t="s">
        <v>102</v>
      </c>
    </row>
    <row r="82" spans="3:6" ht="12">
      <c r="C82" s="16" t="s">
        <v>283</v>
      </c>
      <c r="D82" s="16" t="s">
        <v>216</v>
      </c>
      <c r="E82" s="16" t="s">
        <v>93</v>
      </c>
      <c r="F82" s="16" t="s">
        <v>99</v>
      </c>
    </row>
    <row r="85" spans="1:5" ht="18">
      <c r="A85" s="92" t="s">
        <v>271</v>
      </c>
      <c r="B85" s="92"/>
      <c r="C85" s="92"/>
      <c r="D85" s="92"/>
      <c r="E85" s="92"/>
    </row>
    <row r="86" spans="2:5" ht="12">
      <c r="B86" s="17">
        <v>79879</v>
      </c>
      <c r="C86" s="16" t="s">
        <v>204</v>
      </c>
      <c r="D86" s="16" t="s">
        <v>205</v>
      </c>
      <c r="E86" s="16" t="s">
        <v>272</v>
      </c>
    </row>
    <row r="87" spans="2:5" ht="12">
      <c r="B87" s="17">
        <v>77099</v>
      </c>
      <c r="C87" s="16" t="s">
        <v>210</v>
      </c>
      <c r="D87" s="16" t="s">
        <v>211</v>
      </c>
      <c r="E87" s="16" t="s">
        <v>284</v>
      </c>
    </row>
    <row r="88" spans="2:6" ht="12">
      <c r="B88" s="17">
        <v>73994</v>
      </c>
      <c r="C88" s="16" t="s">
        <v>218</v>
      </c>
      <c r="D88" s="16" t="s">
        <v>219</v>
      </c>
      <c r="E88" s="16" t="s">
        <v>277</v>
      </c>
      <c r="F88" s="16"/>
    </row>
    <row r="89" spans="2:6" ht="12">
      <c r="B89" s="17">
        <v>73757</v>
      </c>
      <c r="C89" s="16" t="s">
        <v>207</v>
      </c>
      <c r="D89" s="16" t="s">
        <v>208</v>
      </c>
      <c r="E89" s="16" t="s">
        <v>276</v>
      </c>
      <c r="F89" s="16"/>
    </row>
    <row r="90" spans="2:5" ht="12">
      <c r="B90" s="17">
        <v>73687</v>
      </c>
      <c r="C90" s="16" t="s">
        <v>228</v>
      </c>
      <c r="D90" s="16" t="s">
        <v>216</v>
      </c>
      <c r="E90" s="16" t="s">
        <v>274</v>
      </c>
    </row>
    <row r="91" spans="2:6" ht="12">
      <c r="B91" s="17">
        <v>73592</v>
      </c>
      <c r="C91" s="16" t="s">
        <v>223</v>
      </c>
      <c r="D91" s="16" t="s">
        <v>224</v>
      </c>
      <c r="E91" s="16" t="s">
        <v>280</v>
      </c>
      <c r="F91" s="16"/>
    </row>
    <row r="92" spans="2:5" ht="12">
      <c r="B92" s="17">
        <v>73242</v>
      </c>
      <c r="C92" s="16" t="s">
        <v>265</v>
      </c>
      <c r="D92" s="16" t="s">
        <v>266</v>
      </c>
      <c r="E92" s="16" t="s">
        <v>285</v>
      </c>
    </row>
    <row r="93" spans="2:5" ht="12">
      <c r="B93" s="17">
        <v>72198</v>
      </c>
      <c r="C93" s="16" t="s">
        <v>215</v>
      </c>
      <c r="D93" s="16" t="s">
        <v>216</v>
      </c>
      <c r="E93" s="16" t="s">
        <v>220</v>
      </c>
    </row>
    <row r="94" spans="2:5" ht="12">
      <c r="B94" s="17">
        <v>71870</v>
      </c>
      <c r="C94" s="16" t="s">
        <v>234</v>
      </c>
      <c r="D94" s="16" t="s">
        <v>216</v>
      </c>
      <c r="E94" s="16" t="s">
        <v>281</v>
      </c>
    </row>
    <row r="95" spans="2:6" ht="12">
      <c r="B95" s="17">
        <v>71794</v>
      </c>
      <c r="C95" s="16" t="s">
        <v>230</v>
      </c>
      <c r="D95" s="16" t="s">
        <v>208</v>
      </c>
      <c r="E95" s="16" t="s">
        <v>273</v>
      </c>
      <c r="F95" s="16"/>
    </row>
    <row r="96" spans="2:6" ht="12">
      <c r="B96" s="17">
        <v>69506</v>
      </c>
      <c r="C96" s="16" t="s">
        <v>226</v>
      </c>
      <c r="D96" s="16" t="s">
        <v>219</v>
      </c>
      <c r="E96" s="16" t="s">
        <v>275</v>
      </c>
      <c r="F96" s="16"/>
    </row>
    <row r="97" spans="2:6" ht="12">
      <c r="B97" s="17">
        <v>60114</v>
      </c>
      <c r="C97" s="16" t="s">
        <v>278</v>
      </c>
      <c r="D97" s="16" t="s">
        <v>224</v>
      </c>
      <c r="E97" s="16" t="s">
        <v>277</v>
      </c>
      <c r="F97" s="16" t="s">
        <v>287</v>
      </c>
    </row>
    <row r="98" spans="2:6" ht="12">
      <c r="B98" s="17">
        <v>49247</v>
      </c>
      <c r="C98" s="16" t="s">
        <v>237</v>
      </c>
      <c r="D98" s="16" t="s">
        <v>224</v>
      </c>
      <c r="E98" s="16" t="s">
        <v>276</v>
      </c>
      <c r="F98" s="16" t="s">
        <v>286</v>
      </c>
    </row>
    <row r="99" spans="2:6" ht="12">
      <c r="B99" s="17">
        <v>19102</v>
      </c>
      <c r="C99" s="16" t="s">
        <v>263</v>
      </c>
      <c r="D99" s="16" t="s">
        <v>224</v>
      </c>
      <c r="E99" s="16" t="s">
        <v>279</v>
      </c>
      <c r="F99" s="16" t="s">
        <v>288</v>
      </c>
    </row>
    <row r="100" spans="2:6" ht="12">
      <c r="B100" s="17">
        <v>10297</v>
      </c>
      <c r="C100" s="16" t="s">
        <v>282</v>
      </c>
      <c r="D100" s="16" t="s">
        <v>211</v>
      </c>
      <c r="E100" s="16" t="s">
        <v>281</v>
      </c>
      <c r="F100" s="16" t="s">
        <v>82</v>
      </c>
    </row>
    <row r="103" spans="1:5" ht="18">
      <c r="A103" s="92" t="s">
        <v>256</v>
      </c>
      <c r="B103" s="92"/>
      <c r="C103" s="92"/>
      <c r="D103" s="92"/>
      <c r="E103" s="92"/>
    </row>
    <row r="104" spans="2:5" ht="12">
      <c r="B104" s="17">
        <v>78149</v>
      </c>
      <c r="C104" s="16" t="s">
        <v>204</v>
      </c>
      <c r="D104" s="16" t="s">
        <v>205</v>
      </c>
      <c r="E104" s="16" t="s">
        <v>214</v>
      </c>
    </row>
    <row r="105" spans="2:5" ht="12">
      <c r="B105" s="17">
        <v>76903</v>
      </c>
      <c r="C105" s="16" t="s">
        <v>207</v>
      </c>
      <c r="D105" s="16" t="s">
        <v>208</v>
      </c>
      <c r="E105" s="16" t="s">
        <v>259</v>
      </c>
    </row>
    <row r="106" spans="2:6" ht="12">
      <c r="B106" s="17">
        <v>75507</v>
      </c>
      <c r="C106" s="16" t="s">
        <v>210</v>
      </c>
      <c r="D106" s="16" t="s">
        <v>211</v>
      </c>
      <c r="E106" s="16" t="s">
        <v>261</v>
      </c>
      <c r="F106" s="16"/>
    </row>
    <row r="107" spans="2:6" ht="12">
      <c r="B107" s="17">
        <v>74889</v>
      </c>
      <c r="C107" s="16" t="s">
        <v>223</v>
      </c>
      <c r="D107" s="16" t="s">
        <v>224</v>
      </c>
      <c r="E107" s="16" t="s">
        <v>225</v>
      </c>
      <c r="F107" s="16"/>
    </row>
    <row r="108" spans="2:5" ht="12">
      <c r="B108" s="17">
        <v>73885</v>
      </c>
      <c r="C108" s="16" t="s">
        <v>218</v>
      </c>
      <c r="D108" s="16" t="s">
        <v>219</v>
      </c>
      <c r="E108" s="16" t="s">
        <v>238</v>
      </c>
    </row>
    <row r="109" spans="2:5" ht="12">
      <c r="B109" s="17">
        <v>73693</v>
      </c>
      <c r="C109" s="16" t="s">
        <v>215</v>
      </c>
      <c r="D109" s="16" t="s">
        <v>216</v>
      </c>
      <c r="E109" s="16" t="s">
        <v>262</v>
      </c>
    </row>
    <row r="110" spans="2:6" ht="12">
      <c r="B110" s="17">
        <v>73037</v>
      </c>
      <c r="C110" s="16" t="s">
        <v>234</v>
      </c>
      <c r="D110" s="16" t="s">
        <v>216</v>
      </c>
      <c r="E110" s="16" t="s">
        <v>235</v>
      </c>
      <c r="F110" s="16"/>
    </row>
    <row r="111" spans="2:6" ht="12">
      <c r="B111" s="17">
        <v>72502</v>
      </c>
      <c r="C111" s="16" t="s">
        <v>228</v>
      </c>
      <c r="D111" s="16" t="s">
        <v>216</v>
      </c>
      <c r="E111" s="16" t="s">
        <v>257</v>
      </c>
      <c r="F111" s="16"/>
    </row>
    <row r="112" spans="2:5" ht="12">
      <c r="B112" s="17">
        <v>72031</v>
      </c>
      <c r="C112" s="16" t="s">
        <v>265</v>
      </c>
      <c r="D112" s="16" t="s">
        <v>266</v>
      </c>
      <c r="E112" s="16" t="s">
        <v>267</v>
      </c>
    </row>
    <row r="113" spans="2:6" ht="12">
      <c r="B113" s="17">
        <v>71855</v>
      </c>
      <c r="C113" s="16" t="s">
        <v>221</v>
      </c>
      <c r="D113" s="16" t="s">
        <v>208</v>
      </c>
      <c r="E113" s="16" t="s">
        <v>238</v>
      </c>
      <c r="F113" s="16"/>
    </row>
    <row r="114" spans="2:6" ht="12">
      <c r="B114" s="17">
        <v>68167</v>
      </c>
      <c r="C114" s="16" t="s">
        <v>230</v>
      </c>
      <c r="D114" s="16" t="s">
        <v>208</v>
      </c>
      <c r="E114" s="16" t="s">
        <v>258</v>
      </c>
      <c r="F114" s="16"/>
    </row>
    <row r="115" spans="2:6" ht="12">
      <c r="B115" s="17">
        <v>67696</v>
      </c>
      <c r="C115" s="16" t="s">
        <v>226</v>
      </c>
      <c r="D115" s="16" t="s">
        <v>219</v>
      </c>
      <c r="E115" s="16" t="s">
        <v>243</v>
      </c>
      <c r="F115" s="16"/>
    </row>
    <row r="116" spans="2:6" ht="12">
      <c r="B116" s="17">
        <v>54224</v>
      </c>
      <c r="C116" s="16" t="s">
        <v>237</v>
      </c>
      <c r="D116" s="16" t="s">
        <v>224</v>
      </c>
      <c r="E116" s="16" t="s">
        <v>259</v>
      </c>
      <c r="F116" s="16" t="s">
        <v>260</v>
      </c>
    </row>
    <row r="117" spans="2:6" ht="12">
      <c r="B117" s="17">
        <v>43649</v>
      </c>
      <c r="C117" s="16" t="s">
        <v>263</v>
      </c>
      <c r="D117" s="16" t="s">
        <v>224</v>
      </c>
      <c r="E117" s="16" t="s">
        <v>264</v>
      </c>
      <c r="F117" s="16" t="s">
        <v>269</v>
      </c>
    </row>
    <row r="118" spans="1:5" ht="12">
      <c r="A118" s="17"/>
      <c r="B118" s="16"/>
      <c r="E118"/>
    </row>
    <row r="120" spans="1:5" ht="18">
      <c r="A120" s="92" t="s">
        <v>203</v>
      </c>
      <c r="B120" s="92"/>
      <c r="C120" s="92"/>
      <c r="D120" s="92"/>
      <c r="E120" s="92"/>
    </row>
    <row r="121" spans="2:5" ht="12">
      <c r="B121" s="17">
        <v>78152</v>
      </c>
      <c r="C121" s="16" t="s">
        <v>204</v>
      </c>
      <c r="D121" s="16" t="s">
        <v>205</v>
      </c>
      <c r="E121" s="16" t="s">
        <v>206</v>
      </c>
    </row>
    <row r="122" spans="2:5" ht="12">
      <c r="B122" s="17">
        <v>76860</v>
      </c>
      <c r="C122" s="16" t="s">
        <v>207</v>
      </c>
      <c r="D122" s="16" t="s">
        <v>208</v>
      </c>
      <c r="E122" s="16" t="s">
        <v>209</v>
      </c>
    </row>
    <row r="123" spans="2:6" ht="12">
      <c r="B123" s="17">
        <v>76658</v>
      </c>
      <c r="C123" s="16" t="s">
        <v>210</v>
      </c>
      <c r="D123" s="16" t="s">
        <v>211</v>
      </c>
      <c r="E123" s="16" t="s">
        <v>212</v>
      </c>
      <c r="F123" s="16"/>
    </row>
    <row r="124" spans="2:6" ht="12">
      <c r="B124" s="17">
        <v>74605</v>
      </c>
      <c r="C124" s="16" t="s">
        <v>213</v>
      </c>
      <c r="D124" s="16" t="s">
        <v>205</v>
      </c>
      <c r="E124" s="16" t="s">
        <v>214</v>
      </c>
      <c r="F124" s="16"/>
    </row>
    <row r="125" spans="2:5" ht="12">
      <c r="B125" s="17">
        <v>74570</v>
      </c>
      <c r="C125" s="16" t="s">
        <v>215</v>
      </c>
      <c r="D125" s="16" t="s">
        <v>216</v>
      </c>
      <c r="E125" s="16" t="s">
        <v>217</v>
      </c>
    </row>
    <row r="126" spans="2:5" ht="12">
      <c r="B126" s="17">
        <v>74105</v>
      </c>
      <c r="C126" s="16" t="s">
        <v>218</v>
      </c>
      <c r="D126" s="16" t="s">
        <v>219</v>
      </c>
      <c r="E126" s="16" t="s">
        <v>220</v>
      </c>
    </row>
    <row r="127" spans="2:6" ht="12">
      <c r="B127" s="17">
        <v>73366</v>
      </c>
      <c r="C127" s="16" t="s">
        <v>221</v>
      </c>
      <c r="D127" s="16" t="s">
        <v>208</v>
      </c>
      <c r="E127" s="16" t="s">
        <v>222</v>
      </c>
      <c r="F127" s="16"/>
    </row>
    <row r="128" spans="2:6" ht="12">
      <c r="B128" s="17">
        <v>71244</v>
      </c>
      <c r="C128" s="16" t="s">
        <v>223</v>
      </c>
      <c r="D128" s="16" t="s">
        <v>224</v>
      </c>
      <c r="E128" s="16" t="s">
        <v>225</v>
      </c>
      <c r="F128" s="16"/>
    </row>
    <row r="129" spans="2:6" ht="12">
      <c r="B129" s="17">
        <v>70262</v>
      </c>
      <c r="C129" s="16" t="s">
        <v>226</v>
      </c>
      <c r="D129" s="16" t="s">
        <v>219</v>
      </c>
      <c r="E129" s="16" t="s">
        <v>227</v>
      </c>
      <c r="F129" s="16"/>
    </row>
    <row r="130" spans="2:6" ht="12">
      <c r="B130" s="17">
        <v>69681</v>
      </c>
      <c r="C130" s="16" t="s">
        <v>228</v>
      </c>
      <c r="D130" s="16" t="s">
        <v>216</v>
      </c>
      <c r="E130" s="16" t="s">
        <v>229</v>
      </c>
      <c r="F130" s="16"/>
    </row>
    <row r="131" spans="2:6" ht="12">
      <c r="B131" s="17">
        <v>67475</v>
      </c>
      <c r="C131" s="16" t="s">
        <v>230</v>
      </c>
      <c r="D131" s="16" t="s">
        <v>208</v>
      </c>
      <c r="E131" s="16" t="s">
        <v>231</v>
      </c>
      <c r="F131" s="16"/>
    </row>
    <row r="132" spans="2:5" ht="12">
      <c r="B132" s="17">
        <v>67293</v>
      </c>
      <c r="C132" s="16" t="s">
        <v>232</v>
      </c>
      <c r="D132" s="16" t="s">
        <v>205</v>
      </c>
      <c r="E132" s="16" t="s">
        <v>233</v>
      </c>
    </row>
    <row r="133" spans="2:6" ht="12">
      <c r="B133" s="17">
        <v>61105</v>
      </c>
      <c r="C133" s="16" t="s">
        <v>234</v>
      </c>
      <c r="D133" s="16" t="s">
        <v>216</v>
      </c>
      <c r="E133" s="16" t="s">
        <v>235</v>
      </c>
      <c r="F133" s="16" t="s">
        <v>236</v>
      </c>
    </row>
    <row r="134" spans="2:6" ht="12">
      <c r="B134" s="17">
        <v>51394</v>
      </c>
      <c r="C134" s="16" t="s">
        <v>237</v>
      </c>
      <c r="D134" s="16" t="s">
        <v>224</v>
      </c>
      <c r="E134" s="16" t="s">
        <v>238</v>
      </c>
      <c r="F134" s="16" t="s">
        <v>239</v>
      </c>
    </row>
    <row r="135" ht="12">
      <c r="F135" s="16"/>
    </row>
    <row r="137" spans="1:5" ht="18">
      <c r="A137" s="92" t="s">
        <v>240</v>
      </c>
      <c r="B137" s="92"/>
      <c r="C137" s="92"/>
      <c r="D137" s="92"/>
      <c r="E137" s="92"/>
    </row>
    <row r="138" spans="2:6" ht="12">
      <c r="B138" s="17">
        <v>76070</v>
      </c>
      <c r="C138" s="16" t="s">
        <v>213</v>
      </c>
      <c r="D138" s="16" t="s">
        <v>205</v>
      </c>
      <c r="E138" s="16" t="s">
        <v>222</v>
      </c>
      <c r="F138" s="16"/>
    </row>
    <row r="139" spans="2:5" ht="12">
      <c r="B139" s="17">
        <v>75461</v>
      </c>
      <c r="C139" s="16" t="s">
        <v>204</v>
      </c>
      <c r="D139" s="16" t="s">
        <v>205</v>
      </c>
      <c r="E139" s="16" t="s">
        <v>206</v>
      </c>
    </row>
    <row r="140" spans="2:5" ht="12">
      <c r="B140" s="17">
        <v>75123</v>
      </c>
      <c r="C140" s="16" t="s">
        <v>210</v>
      </c>
      <c r="D140" s="16" t="s">
        <v>211</v>
      </c>
      <c r="E140" s="16" t="s">
        <v>241</v>
      </c>
    </row>
    <row r="141" spans="2:5" ht="12">
      <c r="B141" s="17">
        <v>74942</v>
      </c>
      <c r="C141" s="16" t="s">
        <v>232</v>
      </c>
      <c r="D141" s="16" t="s">
        <v>205</v>
      </c>
      <c r="E141" s="16" t="s">
        <v>242</v>
      </c>
    </row>
    <row r="142" spans="2:5" ht="12">
      <c r="B142" s="17">
        <v>73746</v>
      </c>
      <c r="C142" s="16" t="s">
        <v>215</v>
      </c>
      <c r="D142" s="16" t="s">
        <v>216</v>
      </c>
      <c r="E142" s="16" t="s">
        <v>243</v>
      </c>
    </row>
    <row r="143" spans="2:5" ht="12">
      <c r="B143" s="17">
        <v>73450</v>
      </c>
      <c r="C143" s="16" t="s">
        <v>218</v>
      </c>
      <c r="D143" s="16" t="s">
        <v>219</v>
      </c>
      <c r="E143" s="16" t="s">
        <v>244</v>
      </c>
    </row>
    <row r="144" spans="2:6" ht="12">
      <c r="B144" s="17">
        <v>73305</v>
      </c>
      <c r="C144" s="16" t="s">
        <v>245</v>
      </c>
      <c r="D144" s="16" t="s">
        <v>219</v>
      </c>
      <c r="E144" s="16" t="s">
        <v>241</v>
      </c>
      <c r="F144" s="16"/>
    </row>
    <row r="145" spans="2:5" ht="12">
      <c r="B145" s="17">
        <v>71145</v>
      </c>
      <c r="C145" s="16" t="s">
        <v>207</v>
      </c>
      <c r="D145" s="16" t="s">
        <v>208</v>
      </c>
      <c r="E145" s="16" t="s">
        <v>235</v>
      </c>
    </row>
    <row r="146" spans="2:6" ht="12">
      <c r="B146" s="17">
        <v>68738</v>
      </c>
      <c r="C146" s="16" t="s">
        <v>221</v>
      </c>
      <c r="D146" s="16" t="s">
        <v>208</v>
      </c>
      <c r="E146" s="16" t="s">
        <v>246</v>
      </c>
      <c r="F146" s="16"/>
    </row>
    <row r="147" spans="2:6" ht="12">
      <c r="B147" s="17">
        <v>67640</v>
      </c>
      <c r="C147" s="16" t="s">
        <v>247</v>
      </c>
      <c r="D147" s="16" t="s">
        <v>224</v>
      </c>
      <c r="E147" s="16" t="s">
        <v>248</v>
      </c>
      <c r="F147" s="16" t="s">
        <v>249</v>
      </c>
    </row>
    <row r="148" spans="2:6" ht="12">
      <c r="B148" s="17">
        <v>65516</v>
      </c>
      <c r="C148" s="16" t="s">
        <v>230</v>
      </c>
      <c r="D148" s="16" t="s">
        <v>208</v>
      </c>
      <c r="E148" s="16" t="s">
        <v>250</v>
      </c>
      <c r="F148" s="16" t="s">
        <v>249</v>
      </c>
    </row>
    <row r="149" spans="2:6" ht="12">
      <c r="B149" s="17">
        <v>61022</v>
      </c>
      <c r="C149" s="16" t="s">
        <v>226</v>
      </c>
      <c r="D149" s="16" t="s">
        <v>219</v>
      </c>
      <c r="E149" s="16" t="s">
        <v>209</v>
      </c>
      <c r="F149" s="16" t="s">
        <v>251</v>
      </c>
    </row>
    <row r="150" spans="2:6" ht="12">
      <c r="B150" s="17">
        <v>58813</v>
      </c>
      <c r="C150" s="16" t="s">
        <v>234</v>
      </c>
      <c r="D150" s="16" t="s">
        <v>216</v>
      </c>
      <c r="E150" s="16" t="s">
        <v>252</v>
      </c>
      <c r="F150" s="16" t="s">
        <v>253</v>
      </c>
    </row>
    <row r="151" spans="2:6" ht="12">
      <c r="B151" s="17">
        <v>55848</v>
      </c>
      <c r="C151" s="16" t="s">
        <v>223</v>
      </c>
      <c r="D151" s="16" t="s">
        <v>224</v>
      </c>
      <c r="E151" s="16" t="s">
        <v>254</v>
      </c>
      <c r="F151" s="16" t="s">
        <v>255</v>
      </c>
    </row>
  </sheetData>
  <sheetProtection/>
  <mergeCells count="8">
    <mergeCell ref="A4:E4"/>
    <mergeCell ref="A21:E21"/>
    <mergeCell ref="A41:E41"/>
    <mergeCell ref="A63:E63"/>
    <mergeCell ref="A137:E137"/>
    <mergeCell ref="A85:E85"/>
    <mergeCell ref="A103:E103"/>
    <mergeCell ref="A120:E120"/>
  </mergeCells>
  <printOptions/>
  <pageMargins left="0.75" right="0.75" top="1" bottom="1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3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7"/>
      <c r="D1" s="7" t="s">
        <v>34</v>
      </c>
      <c r="E1" s="7"/>
    </row>
    <row r="2" spans="1:8" ht="12">
      <c r="A2" s="95" t="s">
        <v>29</v>
      </c>
      <c r="B2" s="95"/>
      <c r="C2" s="95"/>
      <c r="D2" s="95"/>
      <c r="E2" s="95"/>
      <c r="F2" s="95"/>
      <c r="G2" s="95"/>
      <c r="H2" s="95"/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ht="12" customHeight="1"/>
    <row r="6" spans="1:7" ht="12">
      <c r="A6" s="4" t="s">
        <v>177</v>
      </c>
      <c r="B6" s="96"/>
      <c r="C6" s="97"/>
      <c r="D6" s="97"/>
      <c r="E6" s="97"/>
      <c r="F6" s="97"/>
      <c r="G6" s="98"/>
    </row>
    <row r="7" spans="1:7" ht="12">
      <c r="A7" s="5" t="s">
        <v>192</v>
      </c>
      <c r="B7" s="20">
        <v>977</v>
      </c>
      <c r="C7" s="20">
        <v>974</v>
      </c>
      <c r="D7" s="20">
        <v>910</v>
      </c>
      <c r="E7" s="20">
        <v>907</v>
      </c>
      <c r="F7" s="20">
        <v>892</v>
      </c>
      <c r="G7" s="19">
        <f aca="true" t="shared" si="0" ref="G7:G12">SUM(B7:F7)</f>
        <v>4660</v>
      </c>
    </row>
    <row r="8" spans="1:7" ht="12">
      <c r="A8" s="5" t="s">
        <v>191</v>
      </c>
      <c r="B8" s="20">
        <v>1031</v>
      </c>
      <c r="C8" s="20">
        <v>1011</v>
      </c>
      <c r="D8" s="20">
        <v>980</v>
      </c>
      <c r="E8" s="20">
        <v>920</v>
      </c>
      <c r="F8" s="20">
        <v>875</v>
      </c>
      <c r="G8" s="19">
        <f t="shared" si="0"/>
        <v>4817</v>
      </c>
    </row>
    <row r="9" spans="1:7" ht="12">
      <c r="A9" s="5" t="s">
        <v>193</v>
      </c>
      <c r="B9" s="20">
        <v>1053</v>
      </c>
      <c r="C9" s="20">
        <v>1022</v>
      </c>
      <c r="D9" s="20">
        <v>1006</v>
      </c>
      <c r="E9" s="20">
        <v>971</v>
      </c>
      <c r="F9" s="20">
        <v>970</v>
      </c>
      <c r="G9" s="19">
        <f t="shared" si="0"/>
        <v>5022</v>
      </c>
    </row>
    <row r="10" spans="1:7" ht="12">
      <c r="A10" s="5" t="s">
        <v>189</v>
      </c>
      <c r="B10" s="20">
        <v>1049</v>
      </c>
      <c r="C10" s="20">
        <v>1022</v>
      </c>
      <c r="D10" s="20">
        <v>1014</v>
      </c>
      <c r="E10" s="20">
        <v>1012</v>
      </c>
      <c r="F10" s="20">
        <v>1003</v>
      </c>
      <c r="G10" s="19">
        <f t="shared" si="0"/>
        <v>5100</v>
      </c>
    </row>
    <row r="11" spans="1:7" ht="12">
      <c r="A11" s="5" t="s">
        <v>178</v>
      </c>
      <c r="B11" s="20">
        <v>1113</v>
      </c>
      <c r="C11" s="20"/>
      <c r="D11" s="20"/>
      <c r="E11" s="20"/>
      <c r="F11" s="20"/>
      <c r="G11" s="19">
        <f t="shared" si="0"/>
        <v>1113</v>
      </c>
    </row>
    <row r="12" spans="1:7" ht="12">
      <c r="A12" s="5" t="s">
        <v>183</v>
      </c>
      <c r="B12" s="20">
        <v>1052</v>
      </c>
      <c r="C12" s="20">
        <v>1002</v>
      </c>
      <c r="D12" s="20">
        <v>962</v>
      </c>
      <c r="E12" s="20">
        <v>933</v>
      </c>
      <c r="F12" s="20">
        <v>931</v>
      </c>
      <c r="G12" s="19">
        <f t="shared" si="0"/>
        <v>4880</v>
      </c>
    </row>
    <row r="13" spans="1:7" ht="12">
      <c r="A13" s="5" t="s">
        <v>199</v>
      </c>
      <c r="B13" s="20">
        <v>1004</v>
      </c>
      <c r="C13" s="20">
        <v>1004</v>
      </c>
      <c r="D13" s="20">
        <v>949</v>
      </c>
      <c r="E13" s="20">
        <v>839</v>
      </c>
      <c r="F13" s="20">
        <v>839</v>
      </c>
      <c r="G13" s="19">
        <f>SUM(B13:F13)</f>
        <v>4635</v>
      </c>
    </row>
    <row r="14" spans="1:7" ht="12">
      <c r="A14" s="5" t="s">
        <v>200</v>
      </c>
      <c r="B14" s="20">
        <v>1070</v>
      </c>
      <c r="C14" s="20">
        <v>1009</v>
      </c>
      <c r="D14" s="20">
        <v>987</v>
      </c>
      <c r="E14" s="20">
        <v>873</v>
      </c>
      <c r="F14" s="58">
        <v>633</v>
      </c>
      <c r="G14" s="19">
        <f>SUM(B14:F14)</f>
        <v>4572</v>
      </c>
    </row>
    <row r="15" spans="1:7" ht="12">
      <c r="A15" s="5" t="s">
        <v>201</v>
      </c>
      <c r="B15" s="20">
        <v>1111</v>
      </c>
      <c r="C15" s="20"/>
      <c r="D15" s="20"/>
      <c r="E15" s="59"/>
      <c r="F15" s="58"/>
      <c r="G15" s="19">
        <f>SUM(B15:F15)</f>
        <v>1111</v>
      </c>
    </row>
    <row r="16" spans="2:7" ht="12">
      <c r="B16" s="20"/>
      <c r="C16" s="20"/>
      <c r="D16" s="20"/>
      <c r="E16" s="20"/>
      <c r="F16" s="20"/>
      <c r="G16" s="19"/>
    </row>
    <row r="17" spans="1:7" ht="13.5" customHeight="1">
      <c r="A17" s="4" t="s">
        <v>181</v>
      </c>
      <c r="B17" s="20"/>
      <c r="C17" s="20"/>
      <c r="D17" s="20"/>
      <c r="E17" s="20"/>
      <c r="F17" s="20"/>
      <c r="G17" s="19"/>
    </row>
    <row r="18" spans="1:7" ht="12">
      <c r="A18" s="5" t="s">
        <v>173</v>
      </c>
      <c r="B18" s="20">
        <v>1079</v>
      </c>
      <c r="C18" s="20">
        <v>1075</v>
      </c>
      <c r="D18" s="20">
        <v>1036</v>
      </c>
      <c r="E18" s="20">
        <v>997</v>
      </c>
      <c r="F18" s="20">
        <v>962</v>
      </c>
      <c r="G18" s="19">
        <f aca="true" t="shared" si="1" ref="G18:G24">SUM(B18:F18)</f>
        <v>5149</v>
      </c>
    </row>
    <row r="19" spans="1:7" ht="12">
      <c r="A19" s="5" t="s">
        <v>191</v>
      </c>
      <c r="B19" s="20">
        <v>1093</v>
      </c>
      <c r="C19" s="20">
        <v>1071</v>
      </c>
      <c r="D19" s="20">
        <v>990</v>
      </c>
      <c r="E19" s="20">
        <v>955</v>
      </c>
      <c r="F19" s="20">
        <v>940</v>
      </c>
      <c r="G19" s="19">
        <f t="shared" si="1"/>
        <v>5049</v>
      </c>
    </row>
    <row r="20" spans="1:7" ht="12">
      <c r="A20" s="5" t="s">
        <v>193</v>
      </c>
      <c r="B20" s="20">
        <v>1058</v>
      </c>
      <c r="C20" s="20">
        <v>1027</v>
      </c>
      <c r="D20" s="20">
        <v>992</v>
      </c>
      <c r="E20" s="20">
        <v>990</v>
      </c>
      <c r="F20" s="20">
        <v>975</v>
      </c>
      <c r="G20" s="19">
        <f t="shared" si="1"/>
        <v>5042</v>
      </c>
    </row>
    <row r="21" spans="1:7" ht="12">
      <c r="A21" s="5" t="s">
        <v>189</v>
      </c>
      <c r="B21" s="20">
        <v>1039</v>
      </c>
      <c r="C21" s="20">
        <v>999</v>
      </c>
      <c r="D21" s="20">
        <v>968</v>
      </c>
      <c r="E21" s="20">
        <v>925</v>
      </c>
      <c r="F21" s="20">
        <v>864</v>
      </c>
      <c r="G21" s="19">
        <f t="shared" si="1"/>
        <v>4795</v>
      </c>
    </row>
    <row r="22" spans="1:7" ht="12">
      <c r="A22" s="5" t="s">
        <v>194</v>
      </c>
      <c r="B22" s="20">
        <v>1057</v>
      </c>
      <c r="C22" s="20">
        <v>947</v>
      </c>
      <c r="D22" s="20">
        <v>868</v>
      </c>
      <c r="E22" s="20">
        <v>819</v>
      </c>
      <c r="F22" s="20">
        <v>769</v>
      </c>
      <c r="G22" s="19">
        <f t="shared" si="1"/>
        <v>4460</v>
      </c>
    </row>
    <row r="23" spans="1:7" ht="12">
      <c r="A23" s="5" t="s">
        <v>35</v>
      </c>
      <c r="B23" s="20">
        <v>994</v>
      </c>
      <c r="C23" s="20">
        <v>969</v>
      </c>
      <c r="D23" s="20">
        <v>940</v>
      </c>
      <c r="E23" s="20">
        <v>925</v>
      </c>
      <c r="F23" s="20">
        <v>878</v>
      </c>
      <c r="G23" s="19">
        <f t="shared" si="1"/>
        <v>4706</v>
      </c>
    </row>
    <row r="24" spans="1:7" ht="12">
      <c r="A24" s="5" t="s">
        <v>198</v>
      </c>
      <c r="B24" s="20">
        <v>990</v>
      </c>
      <c r="C24" s="20">
        <v>989</v>
      </c>
      <c r="D24" s="20">
        <v>983</v>
      </c>
      <c r="E24" s="20">
        <v>920</v>
      </c>
      <c r="F24" s="20">
        <v>915</v>
      </c>
      <c r="G24" s="19">
        <f t="shared" si="1"/>
        <v>4797</v>
      </c>
    </row>
    <row r="25" spans="1:7" ht="12">
      <c r="A25" s="41" t="s">
        <v>182</v>
      </c>
      <c r="B25" s="93"/>
      <c r="C25" s="94"/>
      <c r="D25" s="94"/>
      <c r="E25" s="94"/>
      <c r="F25" s="94"/>
      <c r="G25" s="41">
        <f>SUM(G7:G24)</f>
        <v>69908</v>
      </c>
    </row>
    <row r="26" s="1" customFormat="1" ht="12">
      <c r="G26" s="6"/>
    </row>
    <row r="27" s="1" customFormat="1" ht="12">
      <c r="G27" s="6"/>
    </row>
    <row r="28" spans="1:7" ht="12">
      <c r="A28" s="31" t="s">
        <v>176</v>
      </c>
      <c r="B28" s="32"/>
      <c r="C28" s="32"/>
      <c r="D28" s="32"/>
      <c r="E28" s="32"/>
      <c r="F28" s="32"/>
      <c r="G28" s="33"/>
    </row>
    <row r="29" spans="1:7" ht="12">
      <c r="A29" s="4" t="s">
        <v>177</v>
      </c>
      <c r="B29" s="96"/>
      <c r="C29" s="97"/>
      <c r="D29" s="97"/>
      <c r="E29" s="97"/>
      <c r="F29" s="97"/>
      <c r="G29" s="98"/>
    </row>
    <row r="30" spans="1:7" ht="12">
      <c r="A30" s="5" t="s">
        <v>191</v>
      </c>
      <c r="B30" s="5">
        <v>1031</v>
      </c>
      <c r="C30" s="5">
        <v>1011</v>
      </c>
      <c r="D30" s="5"/>
      <c r="E30" s="5"/>
      <c r="F30" s="5"/>
      <c r="G30" s="4">
        <f aca="true" t="shared" si="2" ref="G30:G37">SUM(B30:F30)</f>
        <v>2042</v>
      </c>
    </row>
    <row r="31" spans="1:7" ht="12">
      <c r="A31" s="5" t="s">
        <v>193</v>
      </c>
      <c r="B31" s="5">
        <v>1053</v>
      </c>
      <c r="C31" s="5">
        <v>1022</v>
      </c>
      <c r="D31" s="5">
        <v>1006</v>
      </c>
      <c r="E31" s="5"/>
      <c r="F31" s="5"/>
      <c r="G31" s="4">
        <f t="shared" si="2"/>
        <v>3081</v>
      </c>
    </row>
    <row r="32" spans="1:7" ht="12">
      <c r="A32" s="5" t="s">
        <v>189</v>
      </c>
      <c r="B32" s="5">
        <v>1049</v>
      </c>
      <c r="C32" s="5">
        <v>1022</v>
      </c>
      <c r="D32" s="5">
        <v>1014</v>
      </c>
      <c r="E32" s="5">
        <v>1012</v>
      </c>
      <c r="F32" s="5"/>
      <c r="G32" s="4">
        <f t="shared" si="2"/>
        <v>4097</v>
      </c>
    </row>
    <row r="33" spans="1:7" ht="12">
      <c r="A33" s="5" t="s">
        <v>178</v>
      </c>
      <c r="B33" s="5">
        <v>1113</v>
      </c>
      <c r="C33" s="5"/>
      <c r="D33" s="5"/>
      <c r="E33" s="5"/>
      <c r="F33" s="5"/>
      <c r="G33" s="4">
        <f t="shared" si="2"/>
        <v>1113</v>
      </c>
    </row>
    <row r="34" spans="1:7" ht="12">
      <c r="A34" s="5" t="s">
        <v>183</v>
      </c>
      <c r="B34" s="5">
        <v>1052</v>
      </c>
      <c r="C34" s="5">
        <v>1002</v>
      </c>
      <c r="D34" s="5"/>
      <c r="E34" s="5"/>
      <c r="F34" s="5"/>
      <c r="G34" s="4">
        <f t="shared" si="2"/>
        <v>2054</v>
      </c>
    </row>
    <row r="35" spans="1:7" ht="12">
      <c r="A35" s="5" t="s">
        <v>199</v>
      </c>
      <c r="B35" s="5">
        <v>1004</v>
      </c>
      <c r="C35" s="5">
        <v>1004</v>
      </c>
      <c r="D35" s="5"/>
      <c r="E35" s="5"/>
      <c r="F35" s="5"/>
      <c r="G35" s="4">
        <f t="shared" si="2"/>
        <v>2008</v>
      </c>
    </row>
    <row r="36" spans="1:7" ht="12">
      <c r="A36" s="5" t="s">
        <v>200</v>
      </c>
      <c r="B36" s="5">
        <v>1070</v>
      </c>
      <c r="C36" s="5">
        <v>1009</v>
      </c>
      <c r="D36" s="5">
        <v>987</v>
      </c>
      <c r="E36" s="5"/>
      <c r="F36" s="5"/>
      <c r="G36" s="4">
        <f t="shared" si="2"/>
        <v>3066</v>
      </c>
    </row>
    <row r="37" spans="1:7" ht="12">
      <c r="A37" s="5" t="s">
        <v>201</v>
      </c>
      <c r="B37" s="5">
        <v>1111</v>
      </c>
      <c r="C37" s="5">
        <v>1097</v>
      </c>
      <c r="D37" s="5"/>
      <c r="E37" s="5"/>
      <c r="F37" s="5"/>
      <c r="G37" s="4">
        <f t="shared" si="2"/>
        <v>2208</v>
      </c>
    </row>
    <row r="39" spans="1:7" ht="12">
      <c r="A39" s="4" t="s">
        <v>181</v>
      </c>
      <c r="B39" s="5"/>
      <c r="C39" s="5"/>
      <c r="D39" s="5"/>
      <c r="E39" s="5"/>
      <c r="F39" s="8"/>
      <c r="G39" s="4"/>
    </row>
    <row r="40" spans="1:7" ht="12">
      <c r="A40" s="5" t="s">
        <v>173</v>
      </c>
      <c r="B40" s="5">
        <v>1079</v>
      </c>
      <c r="C40" s="5">
        <v>1075</v>
      </c>
      <c r="D40" s="5">
        <v>1036</v>
      </c>
      <c r="E40" s="5">
        <v>997</v>
      </c>
      <c r="F40" s="2"/>
      <c r="G40" s="4">
        <f aca="true" t="shared" si="3" ref="G40:G46">SUM(B40:F40)</f>
        <v>4187</v>
      </c>
    </row>
    <row r="41" spans="1:7" ht="12">
      <c r="A41" s="5" t="s">
        <v>191</v>
      </c>
      <c r="B41" s="5">
        <v>1093</v>
      </c>
      <c r="C41" s="5">
        <v>1071</v>
      </c>
      <c r="D41" s="5">
        <v>990</v>
      </c>
      <c r="E41" s="5"/>
      <c r="F41" s="8"/>
      <c r="G41" s="4">
        <f t="shared" si="3"/>
        <v>3154</v>
      </c>
    </row>
    <row r="42" spans="1:7" ht="12">
      <c r="A42" s="5" t="s">
        <v>193</v>
      </c>
      <c r="B42" s="5">
        <v>1058</v>
      </c>
      <c r="C42" s="5">
        <v>1027</v>
      </c>
      <c r="D42" s="5">
        <v>992</v>
      </c>
      <c r="E42" s="5">
        <v>990</v>
      </c>
      <c r="F42" s="8"/>
      <c r="G42" s="4">
        <f t="shared" si="3"/>
        <v>4067</v>
      </c>
    </row>
    <row r="43" spans="1:7" ht="12">
      <c r="A43" s="5" t="s">
        <v>189</v>
      </c>
      <c r="B43" s="5">
        <v>1039</v>
      </c>
      <c r="C43" s="5">
        <v>999</v>
      </c>
      <c r="D43" s="5"/>
      <c r="E43" s="5"/>
      <c r="F43" s="8"/>
      <c r="G43" s="4">
        <f t="shared" si="3"/>
        <v>2038</v>
      </c>
    </row>
    <row r="44" spans="1:7" ht="12">
      <c r="A44" s="5" t="s">
        <v>194</v>
      </c>
      <c r="B44" s="5">
        <v>1057</v>
      </c>
      <c r="C44" s="5"/>
      <c r="D44" s="5"/>
      <c r="E44" s="5"/>
      <c r="F44" s="8"/>
      <c r="G44" s="4">
        <f t="shared" si="3"/>
        <v>1057</v>
      </c>
    </row>
    <row r="45" spans="1:7" ht="12">
      <c r="A45" s="5" t="s">
        <v>35</v>
      </c>
      <c r="B45" s="5">
        <v>994</v>
      </c>
      <c r="C45" s="5"/>
      <c r="D45" s="5"/>
      <c r="E45" s="5"/>
      <c r="F45" s="8"/>
      <c r="G45" s="4">
        <f t="shared" si="3"/>
        <v>994</v>
      </c>
    </row>
    <row r="46" spans="1:7" ht="12">
      <c r="A46" s="5" t="s">
        <v>198</v>
      </c>
      <c r="B46" s="5">
        <v>990</v>
      </c>
      <c r="C46" s="5">
        <v>989</v>
      </c>
      <c r="D46" s="5"/>
      <c r="E46" s="5"/>
      <c r="F46" s="8"/>
      <c r="G46" s="4">
        <f t="shared" si="3"/>
        <v>1979</v>
      </c>
    </row>
    <row r="47" spans="1:7" ht="12">
      <c r="A47" s="41" t="s">
        <v>182</v>
      </c>
      <c r="B47" s="93"/>
      <c r="C47" s="94"/>
      <c r="D47" s="94"/>
      <c r="E47" s="94"/>
      <c r="F47" s="94"/>
      <c r="G47" s="41">
        <f>SUM(G30:G46)</f>
        <v>37145</v>
      </c>
    </row>
    <row r="48" ht="12.75" thickBot="1"/>
    <row r="49" spans="1:7" ht="12">
      <c r="A49" s="65" t="s">
        <v>78</v>
      </c>
      <c r="B49" s="24"/>
      <c r="C49" s="24"/>
      <c r="D49" s="24"/>
      <c r="E49" s="24"/>
      <c r="F49" s="24"/>
      <c r="G49" s="25">
        <v>2</v>
      </c>
    </row>
    <row r="50" spans="1:7" ht="12">
      <c r="A50" s="66" t="s">
        <v>77</v>
      </c>
      <c r="B50" s="23"/>
      <c r="C50" s="23"/>
      <c r="D50" s="23"/>
      <c r="E50" s="23"/>
      <c r="F50" s="23"/>
      <c r="G50" s="64">
        <v>25</v>
      </c>
    </row>
    <row r="51" spans="1:7" ht="12">
      <c r="A51" s="26" t="s">
        <v>184</v>
      </c>
      <c r="B51" s="23"/>
      <c r="C51" s="23"/>
      <c r="D51" s="23"/>
      <c r="E51" s="23"/>
      <c r="F51" s="23"/>
      <c r="G51" s="27">
        <v>1113</v>
      </c>
    </row>
    <row r="52" spans="1:7" ht="12">
      <c r="A52" s="26" t="s">
        <v>185</v>
      </c>
      <c r="B52" s="23"/>
      <c r="C52" s="23"/>
      <c r="D52" s="23"/>
      <c r="E52" s="23"/>
      <c r="F52" s="23"/>
      <c r="G52" s="27">
        <v>987</v>
      </c>
    </row>
    <row r="53" spans="1:7" ht="12.75" thickBot="1">
      <c r="A53" s="71" t="s">
        <v>186</v>
      </c>
      <c r="B53" s="72"/>
      <c r="C53" s="72"/>
      <c r="D53" s="72"/>
      <c r="E53" s="72"/>
      <c r="F53" s="72"/>
      <c r="G53" s="73">
        <f>G47/36</f>
        <v>1031.8055555555557</v>
      </c>
    </row>
    <row r="54" spans="1:7" ht="12">
      <c r="A54" s="75" t="s">
        <v>83</v>
      </c>
      <c r="B54" s="76"/>
      <c r="C54" s="76"/>
      <c r="D54" s="76"/>
      <c r="E54" s="76"/>
      <c r="F54" s="76"/>
      <c r="G54" s="77">
        <v>5</v>
      </c>
    </row>
    <row r="55" spans="1:7" ht="12.75" thickBot="1">
      <c r="A55" s="68" t="s">
        <v>79</v>
      </c>
      <c r="B55" s="69"/>
      <c r="C55" s="69"/>
      <c r="D55" s="69"/>
      <c r="E55" s="69"/>
      <c r="F55" s="69"/>
      <c r="G55" s="70">
        <v>9</v>
      </c>
    </row>
  </sheetData>
  <mergeCells count="5">
    <mergeCell ref="B47:F47"/>
    <mergeCell ref="A2:H2"/>
    <mergeCell ref="B6:G6"/>
    <mergeCell ref="B25:F25"/>
    <mergeCell ref="B29:G29"/>
  </mergeCells>
  <conditionalFormatting sqref="B39:F46 B30:F37">
    <cfRule type="cellIs" priority="1" dxfId="0" operator="between" stopIfTrue="1">
      <formula>1100</formula>
      <formula>1200</formula>
    </cfRule>
  </conditionalFormatting>
  <conditionalFormatting sqref="G39:G46 G30:G37">
    <cfRule type="cellIs" priority="2" dxfId="1" operator="greaterThan" stopIfTrue="1">
      <formula>5000</formula>
    </cfRule>
  </conditionalFormatting>
  <conditionalFormatting sqref="B7:F24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7:G24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H51"/>
  <sheetViews>
    <sheetView zoomScalePageLayoutView="0" workbookViewId="0" topLeftCell="A16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5" t="s">
        <v>36</v>
      </c>
      <c r="C1" s="9"/>
      <c r="D1" s="9"/>
      <c r="E1" s="9"/>
    </row>
    <row r="2" spans="1:2" ht="12">
      <c r="A2" s="9"/>
      <c r="B2" s="7" t="s">
        <v>37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pans="1:8" ht="12">
      <c r="A5" s="12"/>
      <c r="B5" s="13"/>
      <c r="C5" s="13"/>
      <c r="D5" s="13"/>
      <c r="E5" s="13"/>
      <c r="F5" s="13"/>
      <c r="G5" s="13"/>
      <c r="H5" s="1"/>
    </row>
    <row r="6" spans="1:7" s="1" customFormat="1" ht="12" customHeight="1">
      <c r="A6" s="11" t="s">
        <v>177</v>
      </c>
      <c r="B6" s="10"/>
      <c r="C6" s="10"/>
      <c r="D6" s="10"/>
      <c r="E6" s="10"/>
      <c r="F6" s="10"/>
      <c r="G6" s="22"/>
    </row>
    <row r="7" spans="1:7" ht="12">
      <c r="A7" s="5" t="s">
        <v>192</v>
      </c>
      <c r="B7" s="20">
        <v>1105</v>
      </c>
      <c r="C7" s="20">
        <v>1102</v>
      </c>
      <c r="D7" s="20">
        <v>1099</v>
      </c>
      <c r="E7" s="20">
        <v>1050</v>
      </c>
      <c r="F7" s="20">
        <v>996</v>
      </c>
      <c r="G7" s="19">
        <f aca="true" t="shared" si="0" ref="G7:G13">SUM(B7:F7)</f>
        <v>5352</v>
      </c>
    </row>
    <row r="8" spans="1:7" ht="12">
      <c r="A8" s="5" t="s">
        <v>191</v>
      </c>
      <c r="B8" s="20">
        <v>1069</v>
      </c>
      <c r="C8" s="20">
        <v>1046</v>
      </c>
      <c r="D8" s="20">
        <v>1037</v>
      </c>
      <c r="E8" s="20">
        <v>1024</v>
      </c>
      <c r="F8" s="20">
        <v>971</v>
      </c>
      <c r="G8" s="19">
        <f t="shared" si="0"/>
        <v>5147</v>
      </c>
    </row>
    <row r="9" spans="1:7" ht="12">
      <c r="A9" s="5" t="s">
        <v>189</v>
      </c>
      <c r="B9" s="20">
        <v>1094</v>
      </c>
      <c r="C9" s="20">
        <v>1089</v>
      </c>
      <c r="D9" s="20">
        <v>1087</v>
      </c>
      <c r="E9" s="20">
        <v>1077</v>
      </c>
      <c r="F9" s="20">
        <v>1074</v>
      </c>
      <c r="G9" s="19">
        <f>SUM(B9:F9)</f>
        <v>5421</v>
      </c>
    </row>
    <row r="10" spans="1:7" ht="12">
      <c r="A10" s="5" t="s">
        <v>190</v>
      </c>
      <c r="B10" s="20">
        <v>1106</v>
      </c>
      <c r="C10" s="20">
        <v>1103</v>
      </c>
      <c r="D10" s="20">
        <v>1097</v>
      </c>
      <c r="E10" s="20">
        <v>1097</v>
      </c>
      <c r="F10" s="20">
        <v>1094</v>
      </c>
      <c r="G10" s="19">
        <f t="shared" si="0"/>
        <v>5497</v>
      </c>
    </row>
    <row r="11" spans="1:7" ht="12">
      <c r="A11" s="5" t="s">
        <v>197</v>
      </c>
      <c r="B11" s="20">
        <v>1100</v>
      </c>
      <c r="C11" s="20">
        <v>1091</v>
      </c>
      <c r="D11" s="20">
        <v>1089</v>
      </c>
      <c r="E11" s="20">
        <v>1079</v>
      </c>
      <c r="F11" s="20">
        <v>953</v>
      </c>
      <c r="G11" s="19">
        <f t="shared" si="0"/>
        <v>5312</v>
      </c>
    </row>
    <row r="12" spans="1:7" ht="12">
      <c r="A12" s="5" t="s">
        <v>199</v>
      </c>
      <c r="B12" s="20">
        <v>1087</v>
      </c>
      <c r="C12" s="20">
        <v>1032</v>
      </c>
      <c r="D12" s="20">
        <v>977</v>
      </c>
      <c r="E12" s="20">
        <v>867</v>
      </c>
      <c r="F12" s="20">
        <v>867</v>
      </c>
      <c r="G12" s="19">
        <f t="shared" si="0"/>
        <v>4830</v>
      </c>
    </row>
    <row r="13" spans="1:7" ht="12">
      <c r="A13" s="5" t="s">
        <v>198</v>
      </c>
      <c r="B13" s="20">
        <v>1209</v>
      </c>
      <c r="C13" s="20">
        <v>1148</v>
      </c>
      <c r="D13" s="20">
        <v>1031</v>
      </c>
      <c r="E13" s="20">
        <v>1005</v>
      </c>
      <c r="F13" s="20">
        <v>985</v>
      </c>
      <c r="G13" s="19">
        <f t="shared" si="0"/>
        <v>5378</v>
      </c>
    </row>
    <row r="14" spans="1:7" ht="13.5" customHeight="1">
      <c r="A14" s="11" t="s">
        <v>181</v>
      </c>
      <c r="B14" s="20"/>
      <c r="C14" s="20"/>
      <c r="D14" s="20"/>
      <c r="E14" s="20"/>
      <c r="F14" s="58"/>
      <c r="G14" s="19"/>
    </row>
    <row r="15" spans="1:7" ht="12">
      <c r="A15" s="5" t="s">
        <v>191</v>
      </c>
      <c r="B15" s="20">
        <v>1099</v>
      </c>
      <c r="C15" s="20">
        <v>1040</v>
      </c>
      <c r="D15" s="20">
        <v>1034</v>
      </c>
      <c r="E15" s="59">
        <v>962</v>
      </c>
      <c r="F15" s="58">
        <v>899</v>
      </c>
      <c r="G15" s="19">
        <f aca="true" t="shared" si="1" ref="G15:G22">SUM(B15:F15)</f>
        <v>5034</v>
      </c>
    </row>
    <row r="16" spans="1:7" ht="12">
      <c r="A16" s="5" t="s">
        <v>189</v>
      </c>
      <c r="B16" s="20">
        <v>1092</v>
      </c>
      <c r="C16" s="20">
        <v>1015</v>
      </c>
      <c r="D16" s="20">
        <v>1009</v>
      </c>
      <c r="E16" s="20">
        <v>1002</v>
      </c>
      <c r="F16" s="20">
        <v>990</v>
      </c>
      <c r="G16" s="19">
        <f t="shared" si="1"/>
        <v>5108</v>
      </c>
    </row>
    <row r="17" spans="1:7" ht="12">
      <c r="A17" s="5" t="s">
        <v>197</v>
      </c>
      <c r="B17" s="20">
        <v>1087</v>
      </c>
      <c r="C17" s="20">
        <v>1056</v>
      </c>
      <c r="D17" s="20">
        <v>1037</v>
      </c>
      <c r="E17" s="20">
        <v>1013</v>
      </c>
      <c r="F17" s="20">
        <v>996</v>
      </c>
      <c r="G17" s="19">
        <f t="shared" si="1"/>
        <v>5189</v>
      </c>
    </row>
    <row r="18" spans="1:7" ht="12">
      <c r="A18" s="5" t="s">
        <v>199</v>
      </c>
      <c r="B18" s="20">
        <v>1005</v>
      </c>
      <c r="C18" s="20">
        <v>974</v>
      </c>
      <c r="D18" s="20">
        <v>974</v>
      </c>
      <c r="E18" s="20">
        <v>913</v>
      </c>
      <c r="F18" s="20">
        <v>851</v>
      </c>
      <c r="G18" s="19">
        <f t="shared" si="1"/>
        <v>4717</v>
      </c>
    </row>
    <row r="19" spans="1:7" ht="12">
      <c r="A19" s="5" t="s">
        <v>198</v>
      </c>
      <c r="B19" s="20">
        <v>1064</v>
      </c>
      <c r="C19" s="20">
        <v>1035</v>
      </c>
      <c r="D19" s="20">
        <v>1034</v>
      </c>
      <c r="E19" s="20">
        <v>1005</v>
      </c>
      <c r="F19" s="20">
        <v>958</v>
      </c>
      <c r="G19" s="19">
        <f>SUM(B19:F19)</f>
        <v>5096</v>
      </c>
    </row>
    <row r="20" spans="1:7" ht="12">
      <c r="A20" s="5" t="s">
        <v>180</v>
      </c>
      <c r="B20" s="20">
        <v>1018</v>
      </c>
      <c r="C20" s="20">
        <v>967</v>
      </c>
      <c r="D20" s="20">
        <v>893</v>
      </c>
      <c r="E20" s="20">
        <v>892</v>
      </c>
      <c r="F20" s="20">
        <v>825</v>
      </c>
      <c r="G20" s="19">
        <f t="shared" si="1"/>
        <v>4595</v>
      </c>
    </row>
    <row r="21" spans="1:7" ht="12">
      <c r="A21" s="5" t="s">
        <v>187</v>
      </c>
      <c r="B21" s="20">
        <v>1155</v>
      </c>
      <c r="C21" s="20">
        <v>1134</v>
      </c>
      <c r="D21" s="20">
        <v>1071</v>
      </c>
      <c r="E21" s="20">
        <v>1065</v>
      </c>
      <c r="F21" s="20">
        <v>1036</v>
      </c>
      <c r="G21" s="19">
        <f>SUM(B21:F21)</f>
        <v>5461</v>
      </c>
    </row>
    <row r="22" spans="1:7" ht="12">
      <c r="A22" s="5" t="s">
        <v>201</v>
      </c>
      <c r="B22" s="20">
        <v>1078</v>
      </c>
      <c r="C22" s="20">
        <v>1027</v>
      </c>
      <c r="D22" s="20"/>
      <c r="E22" s="20"/>
      <c r="F22" s="20"/>
      <c r="G22" s="19">
        <f t="shared" si="1"/>
        <v>2105</v>
      </c>
    </row>
    <row r="23" spans="1:7" s="1" customFormat="1" ht="12">
      <c r="A23" s="38" t="s">
        <v>182</v>
      </c>
      <c r="B23" s="39"/>
      <c r="C23" s="39"/>
      <c r="D23" s="39"/>
      <c r="E23" s="39"/>
      <c r="F23" s="39"/>
      <c r="G23" s="40">
        <f>SUM(G7:G22)</f>
        <v>74242</v>
      </c>
    </row>
    <row r="24" s="1" customFormat="1" ht="12">
      <c r="G24" s="6"/>
    </row>
    <row r="25" spans="1:7" s="1" customFormat="1" ht="12">
      <c r="A25" s="31" t="s">
        <v>202</v>
      </c>
      <c r="B25" s="32"/>
      <c r="C25" s="32"/>
      <c r="D25" s="32"/>
      <c r="E25" s="32"/>
      <c r="F25" s="32"/>
      <c r="G25" s="33"/>
    </row>
    <row r="26" spans="1:7" s="1" customFormat="1" ht="12">
      <c r="A26" s="12"/>
      <c r="B26" s="13"/>
      <c r="C26" s="13"/>
      <c r="D26" s="13"/>
      <c r="E26" s="13"/>
      <c r="F26" s="13"/>
      <c r="G26" s="13"/>
    </row>
    <row r="27" spans="1:7" s="1" customFormat="1" ht="12">
      <c r="A27" s="11" t="s">
        <v>177</v>
      </c>
      <c r="B27" s="10"/>
      <c r="C27" s="10"/>
      <c r="D27" s="10"/>
      <c r="E27" s="10"/>
      <c r="F27" s="10"/>
      <c r="G27" s="22"/>
    </row>
    <row r="28" spans="1:7" ht="12">
      <c r="A28" s="5" t="s">
        <v>192</v>
      </c>
      <c r="B28" s="5">
        <v>1105</v>
      </c>
      <c r="C28" s="5">
        <v>1102</v>
      </c>
      <c r="D28" s="5">
        <v>1099</v>
      </c>
      <c r="E28" s="5">
        <v>1050</v>
      </c>
      <c r="F28" s="5"/>
      <c r="G28" s="4">
        <f aca="true" t="shared" si="2" ref="G28:G34">SUM(B28:F28)</f>
        <v>4356</v>
      </c>
    </row>
    <row r="29" spans="1:7" ht="12">
      <c r="A29" s="5" t="s">
        <v>191</v>
      </c>
      <c r="B29" s="5">
        <v>1069</v>
      </c>
      <c r="C29" s="5">
        <v>1046</v>
      </c>
      <c r="D29" s="5">
        <v>1037</v>
      </c>
      <c r="E29" s="5"/>
      <c r="F29" s="5"/>
      <c r="G29" s="4">
        <f t="shared" si="2"/>
        <v>3152</v>
      </c>
    </row>
    <row r="30" spans="1:7" ht="12">
      <c r="A30" s="5" t="s">
        <v>189</v>
      </c>
      <c r="B30" s="5">
        <v>1094</v>
      </c>
      <c r="C30" s="5">
        <v>1089</v>
      </c>
      <c r="D30" s="5">
        <v>1087</v>
      </c>
      <c r="E30" s="5">
        <v>1077</v>
      </c>
      <c r="F30" s="5"/>
      <c r="G30" s="4">
        <f t="shared" si="2"/>
        <v>4347</v>
      </c>
    </row>
    <row r="31" spans="1:7" ht="12">
      <c r="A31" s="5" t="s">
        <v>190</v>
      </c>
      <c r="B31" s="5">
        <v>1106</v>
      </c>
      <c r="C31" s="5">
        <v>1103</v>
      </c>
      <c r="D31" s="5">
        <v>1097</v>
      </c>
      <c r="E31" s="5">
        <v>1097</v>
      </c>
      <c r="F31" s="5"/>
      <c r="G31" s="4">
        <f t="shared" si="2"/>
        <v>4403</v>
      </c>
    </row>
    <row r="32" spans="1:7" ht="12">
      <c r="A32" s="5" t="s">
        <v>197</v>
      </c>
      <c r="B32" s="5">
        <v>1100</v>
      </c>
      <c r="C32" s="5">
        <v>1091</v>
      </c>
      <c r="D32" s="5">
        <v>1089</v>
      </c>
      <c r="E32" s="5">
        <v>1079</v>
      </c>
      <c r="F32" s="5"/>
      <c r="G32" s="4">
        <f t="shared" si="2"/>
        <v>4359</v>
      </c>
    </row>
    <row r="33" spans="1:7" ht="12">
      <c r="A33" s="5" t="s">
        <v>199</v>
      </c>
      <c r="B33" s="5">
        <v>1087</v>
      </c>
      <c r="C33" s="5"/>
      <c r="D33" s="5"/>
      <c r="E33" s="5"/>
      <c r="F33" s="5"/>
      <c r="G33" s="4">
        <f t="shared" si="2"/>
        <v>1087</v>
      </c>
    </row>
    <row r="34" spans="1:7" ht="12">
      <c r="A34" s="5" t="s">
        <v>198</v>
      </c>
      <c r="B34" s="5">
        <v>1209</v>
      </c>
      <c r="C34" s="5">
        <v>1148</v>
      </c>
      <c r="D34" s="5"/>
      <c r="E34" s="5"/>
      <c r="F34" s="5"/>
      <c r="G34" s="4">
        <f t="shared" si="2"/>
        <v>2357</v>
      </c>
    </row>
    <row r="35" spans="1:7" ht="12">
      <c r="A35" s="11" t="s">
        <v>181</v>
      </c>
      <c r="B35" s="10"/>
      <c r="C35" s="10"/>
      <c r="D35" s="10"/>
      <c r="E35" s="10"/>
      <c r="F35" s="10"/>
      <c r="G35" s="14"/>
    </row>
    <row r="36" spans="1:7" ht="12">
      <c r="A36" s="5" t="s">
        <v>191</v>
      </c>
      <c r="B36" s="5">
        <v>1099</v>
      </c>
      <c r="C36" s="5">
        <v>1040</v>
      </c>
      <c r="D36" s="5">
        <v>1034</v>
      </c>
      <c r="E36" s="5"/>
      <c r="F36" s="5"/>
      <c r="G36" s="4">
        <f aca="true" t="shared" si="3" ref="G36:G41">SUM(B36:F36)</f>
        <v>3173</v>
      </c>
    </row>
    <row r="37" spans="1:7" ht="12">
      <c r="A37" s="5" t="s">
        <v>189</v>
      </c>
      <c r="B37" s="5">
        <v>1092</v>
      </c>
      <c r="C37" s="5"/>
      <c r="D37" s="5"/>
      <c r="E37" s="5"/>
      <c r="F37" s="5"/>
      <c r="G37" s="4">
        <f t="shared" si="3"/>
        <v>1092</v>
      </c>
    </row>
    <row r="38" spans="1:7" ht="12">
      <c r="A38" s="5" t="s">
        <v>197</v>
      </c>
      <c r="B38" s="5">
        <v>1087</v>
      </c>
      <c r="C38" s="5">
        <v>1056</v>
      </c>
      <c r="D38" s="5">
        <v>1037</v>
      </c>
      <c r="E38" s="5"/>
      <c r="F38" s="5"/>
      <c r="G38" s="4">
        <f t="shared" si="3"/>
        <v>3180</v>
      </c>
    </row>
    <row r="39" spans="1:7" ht="12">
      <c r="A39" s="5" t="s">
        <v>198</v>
      </c>
      <c r="B39" s="5">
        <v>1064</v>
      </c>
      <c r="C39" s="5">
        <v>1035</v>
      </c>
      <c r="D39" s="5"/>
      <c r="E39" s="5"/>
      <c r="F39" s="5"/>
      <c r="G39" s="4">
        <f t="shared" si="3"/>
        <v>2099</v>
      </c>
    </row>
    <row r="40" spans="1:7" ht="12">
      <c r="A40" s="5" t="s">
        <v>187</v>
      </c>
      <c r="B40" s="5">
        <v>1155</v>
      </c>
      <c r="C40" s="5">
        <v>1134</v>
      </c>
      <c r="D40" s="5">
        <v>1071</v>
      </c>
      <c r="E40" s="5">
        <v>1065</v>
      </c>
      <c r="F40" s="5"/>
      <c r="G40" s="4">
        <f t="shared" si="3"/>
        <v>4425</v>
      </c>
    </row>
    <row r="41" spans="1:7" ht="12">
      <c r="A41" s="5" t="s">
        <v>201</v>
      </c>
      <c r="B41" s="5">
        <v>1078</v>
      </c>
      <c r="C41" s="5"/>
      <c r="D41" s="5"/>
      <c r="E41" s="5"/>
      <c r="F41" s="5"/>
      <c r="G41" s="4">
        <f t="shared" si="3"/>
        <v>1078</v>
      </c>
    </row>
    <row r="42" spans="1:7" ht="12">
      <c r="A42" s="38" t="s">
        <v>182</v>
      </c>
      <c r="B42" s="39"/>
      <c r="C42" s="39"/>
      <c r="D42" s="39"/>
      <c r="E42" s="39"/>
      <c r="F42" s="39"/>
      <c r="G42" s="40">
        <f>SUM(G28:G41)</f>
        <v>39108</v>
      </c>
    </row>
    <row r="44" ht="12.75" thickBot="1"/>
    <row r="45" spans="1:7" ht="12">
      <c r="A45" s="65" t="s">
        <v>78</v>
      </c>
      <c r="B45" s="24"/>
      <c r="C45" s="24"/>
      <c r="D45" s="24"/>
      <c r="E45" s="24"/>
      <c r="F45" s="24"/>
      <c r="G45" s="25">
        <v>9</v>
      </c>
    </row>
    <row r="46" spans="1:7" ht="12">
      <c r="A46" s="66" t="s">
        <v>77</v>
      </c>
      <c r="B46" s="23"/>
      <c r="C46" s="23"/>
      <c r="D46" s="23"/>
      <c r="E46" s="23"/>
      <c r="F46" s="23"/>
      <c r="G46" s="64">
        <v>43</v>
      </c>
    </row>
    <row r="47" spans="1:7" ht="12">
      <c r="A47" s="26" t="s">
        <v>184</v>
      </c>
      <c r="B47" s="23"/>
      <c r="C47" s="23"/>
      <c r="D47" s="23"/>
      <c r="E47" s="23"/>
      <c r="F47" s="23"/>
      <c r="G47" s="27">
        <v>1209</v>
      </c>
    </row>
    <row r="48" spans="1:7" ht="12">
      <c r="A48" s="26" t="s">
        <v>185</v>
      </c>
      <c r="B48" s="23"/>
      <c r="C48" s="23"/>
      <c r="D48" s="23"/>
      <c r="E48" s="23"/>
      <c r="F48" s="23"/>
      <c r="G48" s="27">
        <v>1034</v>
      </c>
    </row>
    <row r="49" spans="1:7" ht="12.75" thickBot="1">
      <c r="A49" s="71" t="s">
        <v>186</v>
      </c>
      <c r="B49" s="72"/>
      <c r="C49" s="72"/>
      <c r="D49" s="72"/>
      <c r="E49" s="72"/>
      <c r="F49" s="72"/>
      <c r="G49" s="73">
        <f>G42/36</f>
        <v>1086.3333333333333</v>
      </c>
    </row>
    <row r="50" spans="1:7" ht="12">
      <c r="A50" s="75" t="s">
        <v>83</v>
      </c>
      <c r="B50" s="76"/>
      <c r="C50" s="76"/>
      <c r="D50" s="76"/>
      <c r="E50" s="76"/>
      <c r="F50" s="76"/>
      <c r="G50" s="77">
        <v>11</v>
      </c>
    </row>
    <row r="51" spans="1:7" ht="12.75" thickBot="1">
      <c r="A51" s="68" t="s">
        <v>79</v>
      </c>
      <c r="B51" s="69"/>
      <c r="C51" s="69"/>
      <c r="D51" s="69"/>
      <c r="E51" s="69"/>
      <c r="F51" s="69"/>
      <c r="G51" s="70">
        <v>3</v>
      </c>
    </row>
  </sheetData>
  <sheetProtection/>
  <conditionalFormatting sqref="B39:F41 B36:E37 F36:F38">
    <cfRule type="cellIs" priority="2" dxfId="0" operator="between" stopIfTrue="1">
      <formula>1100</formula>
      <formula>1200</formula>
    </cfRule>
  </conditionalFormatting>
  <conditionalFormatting sqref="B35:F35">
    <cfRule type="cellIs" priority="1" dxfId="1" operator="between" stopIfTrue="1">
      <formula>1100</formula>
      <formula>1200</formula>
    </cfRule>
  </conditionalFormatting>
  <conditionalFormatting sqref="B38:E38 B28:F34">
    <cfRule type="cellIs" priority="3" dxfId="0" operator="between" stopIfTrue="1">
      <formula>1100</formula>
      <formula>1200</formula>
    </cfRule>
  </conditionalFormatting>
  <conditionalFormatting sqref="G28:G41">
    <cfRule type="cellIs" priority="7" dxfId="1" operator="greaterThan" stopIfTrue="1">
      <formula>5000</formula>
    </cfRule>
  </conditionalFormatting>
  <conditionalFormatting sqref="B7:F22">
    <cfRule type="cellIs" priority="5" dxfId="1" operator="between" stopIfTrue="1">
      <formula>1100</formula>
      <formula>1200</formula>
    </cfRule>
    <cfRule type="cellIs" priority="6" dxfId="0" operator="between" stopIfTrue="1">
      <formula>1000</formula>
      <formula>1099</formula>
    </cfRule>
  </conditionalFormatting>
  <conditionalFormatting sqref="G7:G22">
    <cfRule type="cellIs" priority="7" dxfId="31" operator="greaterThan" stopIfTrue="1">
      <formula>5000</formula>
    </cfRule>
    <cfRule type="cellIs" priority="8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41"/>
  <sheetViews>
    <sheetView zoomScalePageLayoutView="0" workbookViewId="0" topLeftCell="A1">
      <selection activeCell="S45" sqref="S45"/>
    </sheetView>
  </sheetViews>
  <sheetFormatPr defaultColWidth="11.57421875" defaultRowHeight="12.75"/>
  <cols>
    <col min="1" max="1" width="11.28125" style="18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6.421875" style="3" customWidth="1"/>
    <col min="7" max="7" width="7.421875" style="3" customWidth="1"/>
    <col min="8" max="16384" width="11.421875" style="3" customWidth="1"/>
  </cols>
  <sheetData>
    <row r="1" spans="1:5" ht="12">
      <c r="A1" s="15" t="s">
        <v>153</v>
      </c>
      <c r="B1" s="7"/>
      <c r="C1" s="7"/>
      <c r="D1" s="7"/>
      <c r="E1" s="7"/>
    </row>
    <row r="2" spans="1:8" ht="12">
      <c r="A2" s="95" t="s">
        <v>38</v>
      </c>
      <c r="B2" s="95"/>
      <c r="C2" s="95"/>
      <c r="D2" s="95"/>
      <c r="E2" s="95"/>
      <c r="F2" s="95"/>
      <c r="G2" s="95"/>
      <c r="H2" s="95"/>
    </row>
    <row r="3" spans="1:8" ht="12">
      <c r="A3" s="9"/>
      <c r="B3" s="9"/>
      <c r="C3" s="9"/>
      <c r="D3" s="9"/>
      <c r="E3" s="9"/>
      <c r="F3" s="9"/>
      <c r="G3" s="9"/>
      <c r="H3" s="9"/>
    </row>
    <row r="5" spans="1:8" ht="12">
      <c r="A5" s="108" t="s">
        <v>175</v>
      </c>
      <c r="B5" s="109"/>
      <c r="C5" s="109"/>
      <c r="D5" s="109"/>
      <c r="E5" s="109"/>
      <c r="F5" s="109"/>
      <c r="G5" s="110"/>
      <c r="H5" s="1"/>
    </row>
    <row r="6" ht="12" customHeight="1"/>
    <row r="7" spans="1:7" ht="12">
      <c r="A7" s="19" t="s">
        <v>177</v>
      </c>
      <c r="B7" s="96"/>
      <c r="C7" s="97"/>
      <c r="D7" s="97"/>
      <c r="E7" s="97"/>
      <c r="F7" s="97"/>
      <c r="G7" s="98"/>
    </row>
    <row r="8" spans="1:7" ht="12">
      <c r="A8" s="20" t="s">
        <v>192</v>
      </c>
      <c r="B8" s="20">
        <v>968</v>
      </c>
      <c r="C8" s="20">
        <v>965</v>
      </c>
      <c r="D8" s="20">
        <v>934</v>
      </c>
      <c r="E8" s="20">
        <v>883</v>
      </c>
      <c r="F8" s="20">
        <v>848</v>
      </c>
      <c r="G8" s="19">
        <f>SUM(B8:F8)</f>
        <v>4598</v>
      </c>
    </row>
    <row r="9" spans="1:7" ht="12">
      <c r="A9" s="20" t="s">
        <v>193</v>
      </c>
      <c r="B9" s="20">
        <v>1107</v>
      </c>
      <c r="C9" s="20">
        <v>1034</v>
      </c>
      <c r="D9" s="20">
        <v>1020</v>
      </c>
      <c r="E9" s="20">
        <v>975</v>
      </c>
      <c r="F9" s="20">
        <v>969</v>
      </c>
      <c r="G9" s="19">
        <f aca="true" t="shared" si="0" ref="G9:G16">SUM(B9:F9)</f>
        <v>5105</v>
      </c>
    </row>
    <row r="10" spans="1:7" ht="12">
      <c r="A10" s="20" t="s">
        <v>189</v>
      </c>
      <c r="B10" s="20">
        <v>999</v>
      </c>
      <c r="C10" s="20">
        <v>995</v>
      </c>
      <c r="D10" s="20">
        <v>929</v>
      </c>
      <c r="E10" s="20">
        <v>910</v>
      </c>
      <c r="F10" s="20">
        <v>904</v>
      </c>
      <c r="G10" s="19">
        <f t="shared" si="0"/>
        <v>4737</v>
      </c>
    </row>
    <row r="11" spans="1:7" ht="12">
      <c r="A11" s="20">
        <v>3000</v>
      </c>
      <c r="B11" s="20">
        <v>937</v>
      </c>
      <c r="C11" s="20">
        <v>782</v>
      </c>
      <c r="D11" s="20">
        <v>741</v>
      </c>
      <c r="E11" s="20">
        <v>735</v>
      </c>
      <c r="F11" s="20">
        <v>730</v>
      </c>
      <c r="G11" s="19">
        <f t="shared" si="0"/>
        <v>3925</v>
      </c>
    </row>
    <row r="12" spans="1:7" ht="12">
      <c r="A12" s="20" t="s">
        <v>154</v>
      </c>
      <c r="B12" s="20">
        <v>1083</v>
      </c>
      <c r="C12" s="20">
        <v>1037</v>
      </c>
      <c r="D12" s="20">
        <v>963</v>
      </c>
      <c r="E12" s="20">
        <v>927</v>
      </c>
      <c r="F12" s="20">
        <v>927</v>
      </c>
      <c r="G12" s="19">
        <f t="shared" si="0"/>
        <v>4937</v>
      </c>
    </row>
    <row r="13" spans="1:7" ht="12">
      <c r="A13" s="19" t="s">
        <v>181</v>
      </c>
      <c r="B13" s="20"/>
      <c r="C13" s="20"/>
      <c r="D13" s="20"/>
      <c r="E13" s="20"/>
      <c r="F13" s="20"/>
      <c r="G13" s="19"/>
    </row>
    <row r="14" spans="1:7" ht="12">
      <c r="A14" s="20" t="s">
        <v>192</v>
      </c>
      <c r="B14" s="20">
        <v>1090</v>
      </c>
      <c r="C14" s="20">
        <v>1082</v>
      </c>
      <c r="D14" s="20">
        <v>1044</v>
      </c>
      <c r="E14" s="20">
        <v>947</v>
      </c>
      <c r="F14" s="20">
        <v>875</v>
      </c>
      <c r="G14" s="19">
        <f t="shared" si="0"/>
        <v>5038</v>
      </c>
    </row>
    <row r="15" spans="1:7" ht="12">
      <c r="A15" s="20" t="s">
        <v>193</v>
      </c>
      <c r="B15" s="20">
        <v>769</v>
      </c>
      <c r="C15" s="20">
        <v>731</v>
      </c>
      <c r="D15" s="20">
        <v>731</v>
      </c>
      <c r="E15" s="20">
        <v>678</v>
      </c>
      <c r="F15" s="58"/>
      <c r="G15" s="19">
        <f t="shared" si="0"/>
        <v>2909</v>
      </c>
    </row>
    <row r="16" spans="1:7" ht="12">
      <c r="A16" s="20" t="s">
        <v>189</v>
      </c>
      <c r="B16" s="20">
        <v>1046</v>
      </c>
      <c r="C16" s="20">
        <v>993</v>
      </c>
      <c r="D16" s="20">
        <v>979</v>
      </c>
      <c r="E16" s="59">
        <v>978</v>
      </c>
      <c r="F16" s="58">
        <v>976</v>
      </c>
      <c r="G16" s="19">
        <f t="shared" si="0"/>
        <v>4972</v>
      </c>
    </row>
    <row r="17" spans="1:7" ht="12">
      <c r="A17" s="20" t="s">
        <v>125</v>
      </c>
      <c r="B17" s="20">
        <v>979</v>
      </c>
      <c r="C17" s="20">
        <v>902</v>
      </c>
      <c r="D17" s="20">
        <v>897</v>
      </c>
      <c r="E17" s="20">
        <v>667</v>
      </c>
      <c r="F17" s="20"/>
      <c r="G17" s="19">
        <f>SUM(B17:F17)</f>
        <v>3445</v>
      </c>
    </row>
    <row r="18" spans="1:7" s="1" customFormat="1" ht="12">
      <c r="A18" s="42" t="s">
        <v>182</v>
      </c>
      <c r="B18" s="93"/>
      <c r="C18" s="94"/>
      <c r="D18" s="94"/>
      <c r="E18" s="94"/>
      <c r="F18" s="94"/>
      <c r="G18" s="41">
        <f>SUM(G8:G17)</f>
        <v>39666</v>
      </c>
    </row>
    <row r="19" spans="1:7" s="1" customFormat="1" ht="12">
      <c r="A19" s="21"/>
      <c r="G19" s="6"/>
    </row>
    <row r="20" spans="1:7" ht="12">
      <c r="A20" s="108" t="s">
        <v>176</v>
      </c>
      <c r="B20" s="109"/>
      <c r="C20" s="109"/>
      <c r="D20" s="109"/>
      <c r="E20" s="109"/>
      <c r="F20" s="109"/>
      <c r="G20" s="110"/>
    </row>
    <row r="21" spans="1:7" ht="12">
      <c r="A21" s="35"/>
      <c r="B21" s="36"/>
      <c r="C21" s="36"/>
      <c r="D21" s="36"/>
      <c r="E21" s="36"/>
      <c r="F21" s="36"/>
      <c r="G21" s="34"/>
    </row>
    <row r="22" spans="1:7" ht="12">
      <c r="A22" s="19" t="s">
        <v>177</v>
      </c>
      <c r="B22" s="96"/>
      <c r="C22" s="97"/>
      <c r="D22" s="97"/>
      <c r="E22" s="97"/>
      <c r="F22" s="97"/>
      <c r="G22" s="98"/>
    </row>
    <row r="23" spans="1:7" ht="12">
      <c r="A23" s="20" t="s">
        <v>192</v>
      </c>
      <c r="B23" s="5">
        <v>968</v>
      </c>
      <c r="C23" s="5">
        <v>965</v>
      </c>
      <c r="D23" s="5">
        <v>934</v>
      </c>
      <c r="E23" s="5">
        <v>883</v>
      </c>
      <c r="F23" s="5"/>
      <c r="G23" s="4">
        <f>SUM(B23:F23)</f>
        <v>3750</v>
      </c>
    </row>
    <row r="24" spans="1:7" ht="12">
      <c r="A24" s="20" t="s">
        <v>193</v>
      </c>
      <c r="B24" s="5">
        <v>1107</v>
      </c>
      <c r="C24" s="5">
        <v>1034</v>
      </c>
      <c r="D24" s="5">
        <v>1020</v>
      </c>
      <c r="E24" s="5">
        <v>975</v>
      </c>
      <c r="F24" s="5"/>
      <c r="G24" s="4">
        <f>SUM(B24:F24)</f>
        <v>4136</v>
      </c>
    </row>
    <row r="25" spans="1:7" ht="12">
      <c r="A25" s="20" t="s">
        <v>189</v>
      </c>
      <c r="B25" s="5">
        <v>999</v>
      </c>
      <c r="C25" s="5">
        <v>995</v>
      </c>
      <c r="D25" s="5">
        <v>929</v>
      </c>
      <c r="E25" s="5">
        <v>910</v>
      </c>
      <c r="F25" s="5"/>
      <c r="G25" s="4">
        <f>SUM(B25:F25)</f>
        <v>3833</v>
      </c>
    </row>
    <row r="26" spans="1:7" ht="12">
      <c r="A26" s="20">
        <v>3000</v>
      </c>
      <c r="B26" s="5">
        <v>937</v>
      </c>
      <c r="C26" s="5">
        <v>782</v>
      </c>
      <c r="D26" s="5">
        <v>741</v>
      </c>
      <c r="E26" s="5">
        <v>735</v>
      </c>
      <c r="F26" s="8"/>
      <c r="G26" s="4">
        <f>SUM(B26:F26)</f>
        <v>3195</v>
      </c>
    </row>
    <row r="27" spans="1:7" ht="12">
      <c r="A27" s="20" t="s">
        <v>154</v>
      </c>
      <c r="B27" s="5">
        <v>1083</v>
      </c>
      <c r="C27" s="5">
        <v>1037</v>
      </c>
      <c r="D27" s="5">
        <v>963</v>
      </c>
      <c r="E27" s="5">
        <v>927</v>
      </c>
      <c r="F27" s="5"/>
      <c r="G27" s="4">
        <f>SUM(B27:F27)</f>
        <v>4010</v>
      </c>
    </row>
    <row r="28" spans="1:7" ht="12">
      <c r="A28" s="19" t="s">
        <v>181</v>
      </c>
      <c r="B28" s="96"/>
      <c r="C28" s="97"/>
      <c r="D28" s="97"/>
      <c r="E28" s="97"/>
      <c r="F28" s="97"/>
      <c r="G28" s="98"/>
    </row>
    <row r="29" spans="1:7" ht="12">
      <c r="A29" s="20" t="s">
        <v>192</v>
      </c>
      <c r="B29" s="5">
        <v>1090</v>
      </c>
      <c r="C29" s="5">
        <v>1082</v>
      </c>
      <c r="D29" s="5">
        <v>1044</v>
      </c>
      <c r="E29" s="5">
        <v>947</v>
      </c>
      <c r="F29" s="8"/>
      <c r="G29" s="4">
        <f>SUM(B29:F29)</f>
        <v>4163</v>
      </c>
    </row>
    <row r="30" spans="1:7" ht="12">
      <c r="A30" s="20" t="s">
        <v>193</v>
      </c>
      <c r="B30" s="5">
        <v>769</v>
      </c>
      <c r="C30" s="5">
        <v>731</v>
      </c>
      <c r="D30" s="5">
        <v>731</v>
      </c>
      <c r="E30" s="5">
        <v>678</v>
      </c>
      <c r="F30" s="8"/>
      <c r="G30" s="4">
        <f>SUM(B30:F30)</f>
        <v>2909</v>
      </c>
    </row>
    <row r="31" spans="1:7" ht="12">
      <c r="A31" s="20" t="s">
        <v>189</v>
      </c>
      <c r="B31" s="5">
        <v>1046</v>
      </c>
      <c r="C31" s="5">
        <v>993</v>
      </c>
      <c r="D31" s="5">
        <v>979</v>
      </c>
      <c r="E31" s="5">
        <v>978</v>
      </c>
      <c r="F31" s="8"/>
      <c r="G31" s="4">
        <f>SUM(B31:F31)</f>
        <v>3996</v>
      </c>
    </row>
    <row r="32" spans="1:7" ht="12">
      <c r="A32" s="20" t="s">
        <v>125</v>
      </c>
      <c r="B32" s="5">
        <v>979</v>
      </c>
      <c r="C32" s="5">
        <v>902</v>
      </c>
      <c r="D32" s="5">
        <v>897</v>
      </c>
      <c r="E32" s="5">
        <v>667</v>
      </c>
      <c r="F32" s="8"/>
      <c r="G32" s="4">
        <f>SUM(B32:F32)</f>
        <v>3445</v>
      </c>
    </row>
    <row r="33" spans="1:7" ht="12">
      <c r="A33" s="42" t="s">
        <v>182</v>
      </c>
      <c r="B33" s="93"/>
      <c r="C33" s="94"/>
      <c r="D33" s="94"/>
      <c r="E33" s="94"/>
      <c r="F33" s="94"/>
      <c r="G33" s="41">
        <f>SUM(G23:G32)</f>
        <v>33437</v>
      </c>
    </row>
    <row r="34" spans="1:7" ht="12.75" thickBot="1">
      <c r="A34" s="50"/>
      <c r="B34" s="51"/>
      <c r="C34" s="48"/>
      <c r="D34" s="48"/>
      <c r="E34" s="48"/>
      <c r="F34" s="48"/>
      <c r="G34" s="52"/>
    </row>
    <row r="35" spans="1:7" ht="12">
      <c r="A35" s="65" t="s">
        <v>78</v>
      </c>
      <c r="B35" s="24"/>
      <c r="C35" s="24"/>
      <c r="D35" s="24"/>
      <c r="E35" s="24"/>
      <c r="F35" s="24"/>
      <c r="G35" s="25">
        <v>1</v>
      </c>
    </row>
    <row r="36" spans="1:7" ht="12">
      <c r="A36" s="66" t="s">
        <v>77</v>
      </c>
      <c r="B36" s="23"/>
      <c r="C36" s="23"/>
      <c r="D36" s="23"/>
      <c r="E36" s="23"/>
      <c r="F36" s="23"/>
      <c r="G36" s="64">
        <v>9</v>
      </c>
    </row>
    <row r="37" spans="1:7" ht="12">
      <c r="A37" s="26" t="s">
        <v>184</v>
      </c>
      <c r="B37" s="23"/>
      <c r="C37" s="23"/>
      <c r="D37" s="23"/>
      <c r="E37" s="23"/>
      <c r="F37" s="23"/>
      <c r="G37" s="27">
        <v>1107</v>
      </c>
    </row>
    <row r="38" spans="1:7" ht="12">
      <c r="A38" s="26" t="s">
        <v>185</v>
      </c>
      <c r="B38" s="23"/>
      <c r="C38" s="23"/>
      <c r="D38" s="23"/>
      <c r="E38" s="23"/>
      <c r="F38" s="23"/>
      <c r="G38" s="27">
        <v>667</v>
      </c>
    </row>
    <row r="39" spans="1:7" ht="12.75" thickBot="1">
      <c r="A39" s="71" t="s">
        <v>186</v>
      </c>
      <c r="B39" s="72"/>
      <c r="C39" s="72"/>
      <c r="D39" s="72"/>
      <c r="E39" s="72"/>
      <c r="F39" s="72"/>
      <c r="G39" s="73">
        <f>G33/36</f>
        <v>928.8055555555555</v>
      </c>
    </row>
    <row r="40" spans="1:7" ht="12">
      <c r="A40" s="75" t="s">
        <v>83</v>
      </c>
      <c r="B40" s="76"/>
      <c r="C40" s="76"/>
      <c r="D40" s="76"/>
      <c r="E40" s="76"/>
      <c r="F40" s="76"/>
      <c r="G40" s="77">
        <v>2</v>
      </c>
    </row>
    <row r="41" spans="1:7" ht="12.75" thickBot="1">
      <c r="A41" s="68" t="s">
        <v>79</v>
      </c>
      <c r="B41" s="69"/>
      <c r="C41" s="69"/>
      <c r="D41" s="69"/>
      <c r="E41" s="69"/>
      <c r="F41" s="69"/>
      <c r="G41" s="70">
        <v>4</v>
      </c>
    </row>
  </sheetData>
  <sheetProtection/>
  <mergeCells count="8">
    <mergeCell ref="A2:H2"/>
    <mergeCell ref="A5:G5"/>
    <mergeCell ref="B7:G7"/>
    <mergeCell ref="B33:F33"/>
    <mergeCell ref="B18:F18"/>
    <mergeCell ref="A20:G20"/>
    <mergeCell ref="B22:G22"/>
    <mergeCell ref="B28:G28"/>
  </mergeCells>
  <conditionalFormatting sqref="B29:F32 B23:F27">
    <cfRule type="cellIs" priority="1" dxfId="0" operator="between" stopIfTrue="1">
      <formula>1100</formula>
      <formula>1200</formula>
    </cfRule>
  </conditionalFormatting>
  <conditionalFormatting sqref="G29:G32 G23:G27">
    <cfRule type="cellIs" priority="2" dxfId="1" operator="between" stopIfTrue="1">
      <formula>5000</formula>
      <formula>6000</formula>
    </cfRule>
  </conditionalFormatting>
  <conditionalFormatting sqref="B8:F17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8:G17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H49"/>
  <sheetViews>
    <sheetView zoomScalePageLayoutView="0" workbookViewId="0" topLeftCell="A4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5" t="s">
        <v>150</v>
      </c>
      <c r="C1" s="9"/>
      <c r="D1" s="9"/>
      <c r="E1" s="9"/>
    </row>
    <row r="2" spans="1:2" ht="12">
      <c r="A2" s="9"/>
      <c r="B2" s="7" t="s">
        <v>39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pans="1:8" ht="12">
      <c r="A5" s="12"/>
      <c r="B5" s="13"/>
      <c r="C5" s="13"/>
      <c r="D5" s="13"/>
      <c r="E5" s="13"/>
      <c r="F5" s="13"/>
      <c r="G5" s="13"/>
      <c r="H5" s="1"/>
    </row>
    <row r="6" s="1" customFormat="1" ht="12" customHeight="1">
      <c r="A6" s="6" t="s">
        <v>177</v>
      </c>
    </row>
    <row r="7" spans="1:7" ht="12">
      <c r="A7" s="5" t="s">
        <v>192</v>
      </c>
      <c r="B7" s="20">
        <v>1089</v>
      </c>
      <c r="C7" s="20">
        <v>1066</v>
      </c>
      <c r="D7" s="20">
        <v>1002</v>
      </c>
      <c r="E7" s="20">
        <v>928</v>
      </c>
      <c r="F7" s="20">
        <v>907</v>
      </c>
      <c r="G7" s="19">
        <f aca="true" t="shared" si="0" ref="G7:G13">SUM(B7:F7)</f>
        <v>4992</v>
      </c>
    </row>
    <row r="8" spans="1:7" ht="12">
      <c r="A8" s="5" t="s">
        <v>191</v>
      </c>
      <c r="B8" s="20">
        <v>1053</v>
      </c>
      <c r="C8" s="20">
        <v>1024</v>
      </c>
      <c r="D8" s="20"/>
      <c r="E8" s="20"/>
      <c r="F8" s="20"/>
      <c r="G8" s="19">
        <f>SUM(B8:F8)</f>
        <v>2077</v>
      </c>
    </row>
    <row r="9" spans="1:7" ht="12">
      <c r="A9" s="5" t="s">
        <v>193</v>
      </c>
      <c r="B9" s="20">
        <v>1109</v>
      </c>
      <c r="C9" s="20">
        <v>1068</v>
      </c>
      <c r="D9" s="20">
        <v>1055</v>
      </c>
      <c r="E9" s="20">
        <v>1046</v>
      </c>
      <c r="F9" s="20">
        <v>1023</v>
      </c>
      <c r="G9" s="19">
        <f t="shared" si="0"/>
        <v>5301</v>
      </c>
    </row>
    <row r="10" spans="1:7" ht="12">
      <c r="A10" s="5" t="s">
        <v>189</v>
      </c>
      <c r="B10" s="20">
        <v>1125</v>
      </c>
      <c r="C10" s="20">
        <v>1095</v>
      </c>
      <c r="D10" s="20">
        <v>1071</v>
      </c>
      <c r="E10" s="20">
        <v>1065</v>
      </c>
      <c r="F10" s="20">
        <v>1064</v>
      </c>
      <c r="G10" s="19">
        <f t="shared" si="0"/>
        <v>5420</v>
      </c>
    </row>
    <row r="11" spans="1:7" ht="12">
      <c r="A11" s="5" t="s">
        <v>190</v>
      </c>
      <c r="B11" s="20">
        <v>1081</v>
      </c>
      <c r="C11" s="20">
        <v>1078</v>
      </c>
      <c r="D11" s="20">
        <v>1067</v>
      </c>
      <c r="E11" s="20">
        <v>1051</v>
      </c>
      <c r="F11" s="20">
        <v>1042</v>
      </c>
      <c r="G11" s="19">
        <f t="shared" si="0"/>
        <v>5319</v>
      </c>
    </row>
    <row r="12" spans="1:7" ht="12">
      <c r="A12" s="5" t="s">
        <v>174</v>
      </c>
      <c r="B12" s="20">
        <v>998</v>
      </c>
      <c r="C12" s="20">
        <v>989</v>
      </c>
      <c r="D12" s="20">
        <v>974</v>
      </c>
      <c r="E12" s="20">
        <v>948</v>
      </c>
      <c r="F12" s="20">
        <v>942</v>
      </c>
      <c r="G12" s="19">
        <f>SUM(B12:F12)</f>
        <v>4851</v>
      </c>
    </row>
    <row r="13" spans="1:7" ht="12">
      <c r="A13" s="5" t="s">
        <v>178</v>
      </c>
      <c r="B13" s="20">
        <v>1117</v>
      </c>
      <c r="C13" s="20">
        <v>1114</v>
      </c>
      <c r="D13" s="20">
        <v>1088</v>
      </c>
      <c r="E13" s="20">
        <v>980</v>
      </c>
      <c r="F13" s="20">
        <v>975</v>
      </c>
      <c r="G13" s="19">
        <f t="shared" si="0"/>
        <v>5274</v>
      </c>
    </row>
    <row r="14" spans="1:7" ht="12">
      <c r="A14" s="5" t="s">
        <v>179</v>
      </c>
      <c r="B14" s="20">
        <v>1067</v>
      </c>
      <c r="C14" s="20">
        <v>1042</v>
      </c>
      <c r="D14" s="20">
        <v>1037</v>
      </c>
      <c r="E14" s="20">
        <v>1023</v>
      </c>
      <c r="F14" s="58">
        <v>1021</v>
      </c>
      <c r="G14" s="19">
        <f>SUM(B14:F14)</f>
        <v>5190</v>
      </c>
    </row>
    <row r="15" spans="1:7" ht="12">
      <c r="A15" s="5" t="s">
        <v>118</v>
      </c>
      <c r="B15" s="20">
        <v>1090</v>
      </c>
      <c r="C15" s="20">
        <v>1035</v>
      </c>
      <c r="D15" s="20">
        <v>1035</v>
      </c>
      <c r="E15" s="59">
        <v>1007</v>
      </c>
      <c r="F15" s="58">
        <v>979</v>
      </c>
      <c r="G15" s="19">
        <f>SUM(B15:F15)</f>
        <v>5146</v>
      </c>
    </row>
    <row r="16" spans="1:7" ht="13.5" customHeight="1">
      <c r="A16" s="11" t="s">
        <v>181</v>
      </c>
      <c r="B16" s="20"/>
      <c r="C16" s="20"/>
      <c r="D16" s="20"/>
      <c r="E16" s="20"/>
      <c r="F16" s="20"/>
      <c r="G16" s="19"/>
    </row>
    <row r="17" spans="1:7" ht="12">
      <c r="A17" s="5" t="s">
        <v>192</v>
      </c>
      <c r="B17" s="20">
        <v>1177</v>
      </c>
      <c r="C17" s="20">
        <v>1106</v>
      </c>
      <c r="D17" s="20">
        <v>1075</v>
      </c>
      <c r="E17" s="20">
        <v>1070</v>
      </c>
      <c r="F17" s="20">
        <v>1053</v>
      </c>
      <c r="G17" s="19">
        <f aca="true" t="shared" si="1" ref="G17:G22">SUM(B17:F17)</f>
        <v>5481</v>
      </c>
    </row>
    <row r="18" spans="1:7" ht="12">
      <c r="A18" s="5" t="s">
        <v>191</v>
      </c>
      <c r="B18" s="20">
        <v>1073</v>
      </c>
      <c r="C18" s="20">
        <v>995</v>
      </c>
      <c r="D18" s="20">
        <v>986</v>
      </c>
      <c r="E18" s="20">
        <v>926</v>
      </c>
      <c r="F18" s="20">
        <v>910</v>
      </c>
      <c r="G18" s="19">
        <f>SUM(B18:F18)</f>
        <v>4890</v>
      </c>
    </row>
    <row r="19" spans="1:7" ht="12">
      <c r="A19" s="5" t="s">
        <v>193</v>
      </c>
      <c r="B19" s="20">
        <v>1083</v>
      </c>
      <c r="C19" s="20">
        <v>1075</v>
      </c>
      <c r="D19" s="20">
        <v>1074</v>
      </c>
      <c r="E19" s="20">
        <v>1070</v>
      </c>
      <c r="F19" s="20">
        <v>1043</v>
      </c>
      <c r="G19" s="19">
        <f t="shared" si="1"/>
        <v>5345</v>
      </c>
    </row>
    <row r="20" spans="1:7" ht="12">
      <c r="A20" s="5" t="s">
        <v>189</v>
      </c>
      <c r="B20" s="20">
        <v>1038</v>
      </c>
      <c r="C20" s="20">
        <v>1036</v>
      </c>
      <c r="D20" s="20">
        <v>1015</v>
      </c>
      <c r="E20" s="20">
        <v>969</v>
      </c>
      <c r="F20" s="20">
        <v>964</v>
      </c>
      <c r="G20" s="19">
        <f t="shared" si="1"/>
        <v>5022</v>
      </c>
    </row>
    <row r="21" spans="1:7" ht="12">
      <c r="A21" s="5" t="s">
        <v>194</v>
      </c>
      <c r="B21" s="20">
        <v>1145</v>
      </c>
      <c r="C21" s="20">
        <v>1130</v>
      </c>
      <c r="D21" s="20">
        <v>1088</v>
      </c>
      <c r="E21" s="20">
        <v>1073</v>
      </c>
      <c r="F21" s="20">
        <v>1071</v>
      </c>
      <c r="G21" s="19">
        <f t="shared" si="1"/>
        <v>5507</v>
      </c>
    </row>
    <row r="22" spans="1:7" ht="12">
      <c r="A22" s="5" t="s">
        <v>179</v>
      </c>
      <c r="B22" s="20">
        <v>1141</v>
      </c>
      <c r="C22" s="20">
        <v>1099</v>
      </c>
      <c r="D22" s="20">
        <v>1067</v>
      </c>
      <c r="E22" s="20">
        <v>998</v>
      </c>
      <c r="F22" s="20">
        <v>974</v>
      </c>
      <c r="G22" s="19">
        <f t="shared" si="1"/>
        <v>5279</v>
      </c>
    </row>
    <row r="23" spans="1:7" s="1" customFormat="1" ht="12">
      <c r="A23" s="38" t="s">
        <v>182</v>
      </c>
      <c r="B23" s="39"/>
      <c r="C23" s="39"/>
      <c r="D23" s="39"/>
      <c r="E23" s="39"/>
      <c r="F23" s="39"/>
      <c r="G23" s="40">
        <f>SUM(G7:G22)</f>
        <v>75094</v>
      </c>
    </row>
    <row r="24" s="1" customFormat="1" ht="12">
      <c r="G24" s="6"/>
    </row>
    <row r="25" spans="1:7" s="1" customFormat="1" ht="12">
      <c r="A25" s="31" t="s">
        <v>202</v>
      </c>
      <c r="B25" s="32"/>
      <c r="C25" s="32"/>
      <c r="D25" s="32"/>
      <c r="E25" s="32"/>
      <c r="F25" s="32"/>
      <c r="G25" s="33"/>
    </row>
    <row r="26" s="1" customFormat="1" ht="12">
      <c r="A26" s="6" t="s">
        <v>177</v>
      </c>
    </row>
    <row r="27" spans="1:7" ht="12">
      <c r="A27" s="5" t="s">
        <v>192</v>
      </c>
      <c r="B27" s="5">
        <v>1089</v>
      </c>
      <c r="C27" s="5">
        <v>1066</v>
      </c>
      <c r="D27" s="5"/>
      <c r="E27" s="5"/>
      <c r="F27" s="5"/>
      <c r="G27" s="4">
        <f aca="true" t="shared" si="2" ref="G27:G34">SUM(B27:F27)</f>
        <v>2155</v>
      </c>
    </row>
    <row r="28" spans="1:7" ht="12">
      <c r="A28" s="5" t="s">
        <v>191</v>
      </c>
      <c r="B28" s="5">
        <v>1053</v>
      </c>
      <c r="C28" s="5"/>
      <c r="D28" s="5"/>
      <c r="E28" s="5"/>
      <c r="F28" s="5"/>
      <c r="G28" s="4">
        <f t="shared" si="2"/>
        <v>1053</v>
      </c>
    </row>
    <row r="29" spans="1:7" ht="12">
      <c r="A29" s="5" t="s">
        <v>193</v>
      </c>
      <c r="B29" s="5">
        <v>1109</v>
      </c>
      <c r="C29" s="5">
        <v>1068</v>
      </c>
      <c r="D29" s="5">
        <v>1055</v>
      </c>
      <c r="E29" s="5">
        <v>1046</v>
      </c>
      <c r="F29" s="5"/>
      <c r="G29" s="4">
        <f t="shared" si="2"/>
        <v>4278</v>
      </c>
    </row>
    <row r="30" spans="1:7" ht="12">
      <c r="A30" s="5" t="s">
        <v>189</v>
      </c>
      <c r="B30" s="5">
        <v>1125</v>
      </c>
      <c r="C30" s="5">
        <v>1095</v>
      </c>
      <c r="D30" s="5">
        <v>1071</v>
      </c>
      <c r="E30" s="5">
        <v>1065</v>
      </c>
      <c r="F30" s="5"/>
      <c r="G30" s="4">
        <f t="shared" si="2"/>
        <v>4356</v>
      </c>
    </row>
    <row r="31" spans="1:7" ht="12">
      <c r="A31" s="5" t="s">
        <v>190</v>
      </c>
      <c r="B31" s="5">
        <v>1081</v>
      </c>
      <c r="C31" s="5">
        <v>1078</v>
      </c>
      <c r="D31" s="5">
        <v>1067</v>
      </c>
      <c r="E31" s="5">
        <v>1051</v>
      </c>
      <c r="F31" s="5"/>
      <c r="G31" s="4">
        <f t="shared" si="2"/>
        <v>4277</v>
      </c>
    </row>
    <row r="32" spans="1:7" ht="12">
      <c r="A32" s="5" t="s">
        <v>178</v>
      </c>
      <c r="B32" s="5">
        <v>1117</v>
      </c>
      <c r="C32" s="5">
        <v>1114</v>
      </c>
      <c r="D32" s="5">
        <v>1088</v>
      </c>
      <c r="E32" s="5"/>
      <c r="F32" s="5"/>
      <c r="G32" s="4">
        <f t="shared" si="2"/>
        <v>3319</v>
      </c>
    </row>
    <row r="33" spans="1:7" ht="12">
      <c r="A33" s="5" t="s">
        <v>179</v>
      </c>
      <c r="B33" s="5">
        <v>1067</v>
      </c>
      <c r="C33" s="5"/>
      <c r="D33" s="5"/>
      <c r="E33" s="5"/>
      <c r="F33" s="5"/>
      <c r="G33" s="4">
        <f t="shared" si="2"/>
        <v>1067</v>
      </c>
    </row>
    <row r="34" spans="1:7" ht="12">
      <c r="A34" s="5" t="s">
        <v>118</v>
      </c>
      <c r="B34" s="5">
        <v>1090</v>
      </c>
      <c r="C34" s="5"/>
      <c r="D34" s="5"/>
      <c r="E34" s="5"/>
      <c r="F34" s="5"/>
      <c r="G34" s="4">
        <f t="shared" si="2"/>
        <v>1090</v>
      </c>
    </row>
    <row r="35" spans="1:7" ht="12">
      <c r="A35" s="11" t="s">
        <v>181</v>
      </c>
      <c r="B35" s="1"/>
      <c r="C35" s="1"/>
      <c r="E35" s="1"/>
      <c r="F35" s="1"/>
      <c r="G35" s="6"/>
    </row>
    <row r="36" spans="1:7" ht="12">
      <c r="A36" s="5" t="s">
        <v>192</v>
      </c>
      <c r="B36" s="5">
        <v>1177</v>
      </c>
      <c r="C36" s="5">
        <v>1106</v>
      </c>
      <c r="D36" s="5">
        <v>1075</v>
      </c>
      <c r="E36" s="5">
        <v>1070</v>
      </c>
      <c r="F36" s="5"/>
      <c r="G36" s="4">
        <f>SUM(B36:F36)</f>
        <v>4428</v>
      </c>
    </row>
    <row r="37" spans="1:7" ht="12">
      <c r="A37" s="5" t="s">
        <v>191</v>
      </c>
      <c r="B37" s="5">
        <v>1073</v>
      </c>
      <c r="C37" s="5"/>
      <c r="D37" s="5"/>
      <c r="E37" s="5"/>
      <c r="F37" s="5"/>
      <c r="G37" s="4">
        <f>SUM(B37:F37)</f>
        <v>1073</v>
      </c>
    </row>
    <row r="38" spans="1:7" ht="12">
      <c r="A38" s="5" t="s">
        <v>193</v>
      </c>
      <c r="B38" s="5">
        <v>1083</v>
      </c>
      <c r="C38" s="5">
        <v>1075</v>
      </c>
      <c r="D38" s="5">
        <v>1074</v>
      </c>
      <c r="E38" s="5">
        <v>1070</v>
      </c>
      <c r="F38" s="5"/>
      <c r="G38" s="4">
        <f>SUM(B38:F38)</f>
        <v>4302</v>
      </c>
    </row>
    <row r="39" spans="1:7" ht="12">
      <c r="A39" s="5" t="s">
        <v>194</v>
      </c>
      <c r="B39" s="5">
        <v>1145</v>
      </c>
      <c r="C39" s="5">
        <v>1130</v>
      </c>
      <c r="D39" s="5">
        <v>1088</v>
      </c>
      <c r="E39" s="5">
        <v>1073</v>
      </c>
      <c r="F39" s="5"/>
      <c r="G39" s="4">
        <f>SUM(B39:F39)</f>
        <v>4436</v>
      </c>
    </row>
    <row r="40" spans="1:7" ht="12">
      <c r="A40" s="5" t="s">
        <v>179</v>
      </c>
      <c r="B40" s="5">
        <v>1141</v>
      </c>
      <c r="C40" s="5">
        <v>1099</v>
      </c>
      <c r="D40" s="5">
        <v>1067</v>
      </c>
      <c r="E40" s="5"/>
      <c r="F40" s="5"/>
      <c r="G40" s="4">
        <f>SUM(B40:F40)</f>
        <v>3307</v>
      </c>
    </row>
    <row r="41" spans="1:7" ht="12">
      <c r="A41" s="38" t="s">
        <v>182</v>
      </c>
      <c r="B41" s="39"/>
      <c r="C41" s="39"/>
      <c r="D41" s="39"/>
      <c r="E41" s="39"/>
      <c r="F41" s="39"/>
      <c r="G41" s="40">
        <f>SUM(G27:G40)</f>
        <v>39141</v>
      </c>
    </row>
    <row r="42" spans="1:7" ht="12.75" thickBot="1">
      <c r="A42" s="6"/>
      <c r="B42" s="1"/>
      <c r="C42" s="1"/>
      <c r="D42" s="1"/>
      <c r="E42" s="1"/>
      <c r="F42" s="1"/>
      <c r="G42" s="6"/>
    </row>
    <row r="43" spans="1:7" ht="12">
      <c r="A43" s="65" t="s">
        <v>78</v>
      </c>
      <c r="B43" s="24"/>
      <c r="C43" s="24"/>
      <c r="D43" s="24"/>
      <c r="E43" s="24"/>
      <c r="F43" s="24"/>
      <c r="G43" s="25">
        <v>9</v>
      </c>
    </row>
    <row r="44" spans="1:7" ht="12">
      <c r="A44" s="66" t="s">
        <v>77</v>
      </c>
      <c r="B44" s="23"/>
      <c r="C44" s="23"/>
      <c r="D44" s="23"/>
      <c r="E44" s="23"/>
      <c r="F44" s="23"/>
      <c r="G44" s="64">
        <v>44</v>
      </c>
    </row>
    <row r="45" spans="1:7" ht="12">
      <c r="A45" s="26" t="s">
        <v>184</v>
      </c>
      <c r="B45" s="23"/>
      <c r="C45" s="23"/>
      <c r="D45" s="23"/>
      <c r="E45" s="23"/>
      <c r="F45" s="23"/>
      <c r="G45" s="27">
        <v>1177</v>
      </c>
    </row>
    <row r="46" spans="1:7" ht="12">
      <c r="A46" s="26" t="s">
        <v>185</v>
      </c>
      <c r="B46" s="23"/>
      <c r="C46" s="23"/>
      <c r="D46" s="23"/>
      <c r="E46" s="23"/>
      <c r="F46" s="23"/>
      <c r="G46" s="27">
        <v>1046</v>
      </c>
    </row>
    <row r="47" spans="1:7" ht="12.75" thickBot="1">
      <c r="A47" s="71" t="s">
        <v>186</v>
      </c>
      <c r="B47" s="72"/>
      <c r="C47" s="72"/>
      <c r="D47" s="72"/>
      <c r="E47" s="72"/>
      <c r="F47" s="72"/>
      <c r="G47" s="73">
        <f>G41/36</f>
        <v>1087.25</v>
      </c>
    </row>
    <row r="48" spans="1:7" ht="12">
      <c r="A48" s="75" t="s">
        <v>83</v>
      </c>
      <c r="B48" s="76"/>
      <c r="C48" s="76"/>
      <c r="D48" s="76"/>
      <c r="E48" s="76"/>
      <c r="F48" s="76"/>
      <c r="G48" s="77">
        <v>11</v>
      </c>
    </row>
    <row r="49" spans="1:7" ht="12.75" thickBot="1">
      <c r="A49" s="68" t="s">
        <v>79</v>
      </c>
      <c r="B49" s="69"/>
      <c r="C49" s="69"/>
      <c r="D49" s="69"/>
      <c r="E49" s="69"/>
      <c r="F49" s="69"/>
      <c r="G49" s="70">
        <v>3</v>
      </c>
    </row>
  </sheetData>
  <sheetProtection/>
  <conditionalFormatting sqref="G27:G40">
    <cfRule type="cellIs" priority="1" dxfId="1" operator="greaterThan" stopIfTrue="1">
      <formula>5000</formula>
    </cfRule>
  </conditionalFormatting>
  <conditionalFormatting sqref="B23:F42">
    <cfRule type="cellIs" priority="2" dxfId="0" operator="between" stopIfTrue="1">
      <formula>1100</formula>
      <formula>1200</formula>
    </cfRule>
  </conditionalFormatting>
  <conditionalFormatting sqref="B7:F22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7:G22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1:H30"/>
  <sheetViews>
    <sheetView zoomScalePageLayoutView="0"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195</v>
      </c>
      <c r="B1" s="15" t="s">
        <v>136</v>
      </c>
      <c r="C1" s="9"/>
      <c r="D1" s="9"/>
      <c r="E1" s="9"/>
    </row>
    <row r="2" spans="1:2" ht="12">
      <c r="A2" s="9" t="s">
        <v>196</v>
      </c>
      <c r="B2" s="7" t="s">
        <v>40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="1" customFormat="1" ht="12" customHeight="1">
      <c r="A5" s="6" t="s">
        <v>177</v>
      </c>
    </row>
    <row r="6" spans="1:7" s="1" customFormat="1" ht="12" customHeight="1">
      <c r="A6" s="5" t="s">
        <v>178</v>
      </c>
      <c r="B6" s="20">
        <v>1004</v>
      </c>
      <c r="C6" s="20">
        <v>999</v>
      </c>
      <c r="D6" s="20">
        <v>995</v>
      </c>
      <c r="E6" s="20">
        <v>980</v>
      </c>
      <c r="F6" s="20">
        <v>933</v>
      </c>
      <c r="G6" s="19">
        <f>SUM(B6:F6)</f>
        <v>4911</v>
      </c>
    </row>
    <row r="7" spans="1:7" s="1" customFormat="1" ht="12" customHeight="1">
      <c r="A7" s="5" t="s">
        <v>41</v>
      </c>
      <c r="B7" s="20">
        <v>863</v>
      </c>
      <c r="C7" s="20">
        <v>851</v>
      </c>
      <c r="D7" s="20">
        <v>834</v>
      </c>
      <c r="E7" s="20"/>
      <c r="F7" s="20"/>
      <c r="G7" s="19">
        <f>SUM(B7:F7)</f>
        <v>2548</v>
      </c>
    </row>
    <row r="8" spans="1:7" ht="12">
      <c r="A8" s="5" t="s">
        <v>179</v>
      </c>
      <c r="B8" s="20">
        <v>1145</v>
      </c>
      <c r="C8" s="20">
        <v>1143</v>
      </c>
      <c r="D8" s="20">
        <v>1137</v>
      </c>
      <c r="E8" s="20">
        <v>1133</v>
      </c>
      <c r="F8" s="20">
        <v>1122</v>
      </c>
      <c r="G8" s="19">
        <f>SUM(B8:F8)</f>
        <v>5680</v>
      </c>
    </row>
    <row r="9" spans="1:7" ht="13.5" customHeight="1">
      <c r="A9" s="11" t="s">
        <v>181</v>
      </c>
      <c r="B9" s="20"/>
      <c r="C9" s="20"/>
      <c r="D9" s="20"/>
      <c r="E9" s="20"/>
      <c r="F9" s="20"/>
      <c r="G9" s="19"/>
    </row>
    <row r="10" spans="1:7" ht="13.5" customHeight="1">
      <c r="A10" s="5" t="s">
        <v>194</v>
      </c>
      <c r="B10" s="20">
        <v>1061</v>
      </c>
      <c r="C10" s="20">
        <v>1044</v>
      </c>
      <c r="D10" s="20">
        <v>929</v>
      </c>
      <c r="E10" s="20">
        <v>866</v>
      </c>
      <c r="F10" s="20"/>
      <c r="G10" s="19">
        <f>SUM(B10:F10)</f>
        <v>3900</v>
      </c>
    </row>
    <row r="11" spans="1:7" ht="12">
      <c r="A11" s="5" t="s">
        <v>179</v>
      </c>
      <c r="B11" s="20">
        <v>1119</v>
      </c>
      <c r="C11" s="20">
        <v>1117</v>
      </c>
      <c r="D11" s="20">
        <v>1092</v>
      </c>
      <c r="E11" s="20">
        <v>1079</v>
      </c>
      <c r="F11" s="20">
        <v>1076</v>
      </c>
      <c r="G11" s="19">
        <f>SUM(B11:F11)</f>
        <v>5483</v>
      </c>
    </row>
    <row r="12" spans="1:7" s="1" customFormat="1" ht="12">
      <c r="A12" s="38" t="s">
        <v>182</v>
      </c>
      <c r="B12" s="39"/>
      <c r="C12" s="39"/>
      <c r="D12" s="39"/>
      <c r="E12" s="39"/>
      <c r="F12" s="39"/>
      <c r="G12" s="40">
        <f>SUM(G6:G11)</f>
        <v>22522</v>
      </c>
    </row>
    <row r="13" s="1" customFormat="1" ht="12">
      <c r="G13" s="6"/>
    </row>
    <row r="14" spans="1:7" s="1" customFormat="1" ht="12">
      <c r="A14" s="31" t="s">
        <v>202</v>
      </c>
      <c r="B14" s="32"/>
      <c r="C14" s="32"/>
      <c r="D14" s="32"/>
      <c r="E14" s="32"/>
      <c r="F14" s="32"/>
      <c r="G14" s="33"/>
    </row>
    <row r="15" s="1" customFormat="1" ht="12">
      <c r="A15" s="6" t="s">
        <v>177</v>
      </c>
    </row>
    <row r="16" spans="1:7" ht="12">
      <c r="A16" s="5" t="s">
        <v>178</v>
      </c>
      <c r="B16" s="5">
        <v>1004</v>
      </c>
      <c r="C16" s="5">
        <v>999</v>
      </c>
      <c r="D16" s="5">
        <v>995</v>
      </c>
      <c r="E16" s="5">
        <v>980</v>
      </c>
      <c r="F16" s="5"/>
      <c r="G16" s="4">
        <f>SUM(B16:F16)</f>
        <v>3978</v>
      </c>
    </row>
    <row r="17" spans="1:7" ht="12">
      <c r="A17" s="5" t="s">
        <v>41</v>
      </c>
      <c r="B17" s="5">
        <v>863</v>
      </c>
      <c r="C17" s="5">
        <v>851</v>
      </c>
      <c r="D17" s="5">
        <v>834</v>
      </c>
      <c r="E17" s="5"/>
      <c r="F17" s="5"/>
      <c r="G17" s="4">
        <f>SUM(B17:F17)</f>
        <v>2548</v>
      </c>
    </row>
    <row r="18" spans="1:7" ht="12">
      <c r="A18" s="5" t="s">
        <v>179</v>
      </c>
      <c r="B18" s="5">
        <v>1145</v>
      </c>
      <c r="C18" s="5">
        <v>1143</v>
      </c>
      <c r="D18" s="5">
        <v>1137</v>
      </c>
      <c r="E18" s="5">
        <v>1133</v>
      </c>
      <c r="F18" s="5"/>
      <c r="G18" s="4">
        <f>SUM(B18:F18)</f>
        <v>4558</v>
      </c>
    </row>
    <row r="19" spans="1:7" ht="12">
      <c r="A19" s="11" t="s">
        <v>181</v>
      </c>
      <c r="B19" s="1"/>
      <c r="C19" s="1"/>
      <c r="E19" s="1"/>
      <c r="F19" s="1"/>
      <c r="G19" s="6"/>
    </row>
    <row r="20" spans="1:7" ht="12">
      <c r="A20" s="5" t="s">
        <v>194</v>
      </c>
      <c r="B20" s="5">
        <v>1061</v>
      </c>
      <c r="C20" s="5">
        <v>1044</v>
      </c>
      <c r="D20" s="5">
        <v>929</v>
      </c>
      <c r="E20" s="5">
        <v>866</v>
      </c>
      <c r="F20" s="5"/>
      <c r="G20" s="4">
        <f>SUM(B20:F20)</f>
        <v>3900</v>
      </c>
    </row>
    <row r="21" spans="1:7" ht="12">
      <c r="A21" s="5" t="s">
        <v>179</v>
      </c>
      <c r="B21" s="5">
        <v>1119</v>
      </c>
      <c r="C21" s="5">
        <v>1117</v>
      </c>
      <c r="D21" s="5">
        <v>1092</v>
      </c>
      <c r="E21" s="5">
        <v>1079</v>
      </c>
      <c r="F21" s="5"/>
      <c r="G21" s="4">
        <f>SUM(B21:F21)</f>
        <v>4407</v>
      </c>
    </row>
    <row r="22" spans="1:7" ht="12">
      <c r="A22" s="38" t="s">
        <v>182</v>
      </c>
      <c r="B22" s="39"/>
      <c r="C22" s="39"/>
      <c r="D22" s="39"/>
      <c r="E22" s="39"/>
      <c r="F22" s="39"/>
      <c r="G22" s="40">
        <f>SUM(G16:G21)</f>
        <v>19391</v>
      </c>
    </row>
    <row r="23" ht="12.75" thickBot="1"/>
    <row r="24" spans="1:7" ht="12">
      <c r="A24" s="65" t="s">
        <v>78</v>
      </c>
      <c r="B24" s="24"/>
      <c r="C24" s="24"/>
      <c r="D24" s="24"/>
      <c r="E24" s="24"/>
      <c r="F24" s="24"/>
      <c r="G24" s="25">
        <v>7</v>
      </c>
    </row>
    <row r="25" spans="1:7" ht="12">
      <c r="A25" s="66" t="s">
        <v>77</v>
      </c>
      <c r="B25" s="23"/>
      <c r="C25" s="23"/>
      <c r="D25" s="23"/>
      <c r="E25" s="23"/>
      <c r="F25" s="23"/>
      <c r="G25" s="64">
        <v>6</v>
      </c>
    </row>
    <row r="26" spans="1:7" ht="12">
      <c r="A26" s="26" t="s">
        <v>184</v>
      </c>
      <c r="B26" s="23"/>
      <c r="C26" s="23"/>
      <c r="D26" s="23"/>
      <c r="E26" s="23"/>
      <c r="F26" s="23"/>
      <c r="G26" s="27">
        <v>1145</v>
      </c>
    </row>
    <row r="27" spans="1:7" ht="12">
      <c r="A27" s="26" t="s">
        <v>185</v>
      </c>
      <c r="B27" s="23"/>
      <c r="C27" s="23"/>
      <c r="D27" s="23"/>
      <c r="E27" s="23"/>
      <c r="F27" s="23"/>
      <c r="G27" s="27"/>
    </row>
    <row r="28" spans="1:7" ht="12.75" thickBot="1">
      <c r="A28" s="28" t="s">
        <v>80</v>
      </c>
      <c r="B28" s="29"/>
      <c r="C28" s="29"/>
      <c r="D28" s="29"/>
      <c r="E28" s="29"/>
      <c r="F28" s="29"/>
      <c r="G28" s="30">
        <f>G22/19</f>
        <v>1020.578947368421</v>
      </c>
    </row>
    <row r="29" spans="1:7" ht="12">
      <c r="A29" s="75" t="s">
        <v>83</v>
      </c>
      <c r="B29" s="76"/>
      <c r="C29" s="76"/>
      <c r="D29" s="76"/>
      <c r="E29" s="76"/>
      <c r="F29" s="76"/>
      <c r="G29" s="77">
        <v>2</v>
      </c>
    </row>
    <row r="30" spans="1:7" ht="12.75" thickBot="1">
      <c r="A30" s="68" t="s">
        <v>79</v>
      </c>
      <c r="B30" s="69"/>
      <c r="C30" s="69"/>
      <c r="D30" s="69"/>
      <c r="E30" s="69"/>
      <c r="F30" s="69"/>
      <c r="G30" s="70">
        <v>1</v>
      </c>
    </row>
  </sheetData>
  <sheetProtection/>
  <conditionalFormatting sqref="B16:F21">
    <cfRule type="cellIs" priority="4" dxfId="2" operator="between" stopIfTrue="1">
      <formula>1100</formula>
      <formula>1200</formula>
    </cfRule>
  </conditionalFormatting>
  <conditionalFormatting sqref="G16:G21">
    <cfRule type="cellIs" priority="5" dxfId="1" operator="greaterThan" stopIfTrue="1">
      <formula>5000</formula>
    </cfRule>
  </conditionalFormatting>
  <conditionalFormatting sqref="B6:F11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6:G11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9">
      <selection activeCell="S45" sqref="S45"/>
    </sheetView>
  </sheetViews>
  <sheetFormatPr defaultColWidth="11.57421875" defaultRowHeight="12.75"/>
  <cols>
    <col min="1" max="1" width="17.0039062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5" t="s">
        <v>44</v>
      </c>
      <c r="C1" s="9"/>
      <c r="D1" s="9"/>
      <c r="E1" s="9"/>
    </row>
    <row r="2" spans="1:2" ht="12">
      <c r="A2" s="9"/>
      <c r="B2" s="7" t="s">
        <v>45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pans="1:8" ht="12">
      <c r="A5" s="12"/>
      <c r="B5" s="13"/>
      <c r="C5" s="13"/>
      <c r="D5" s="13"/>
      <c r="E5" s="13"/>
      <c r="F5" s="13"/>
      <c r="G5" s="13"/>
      <c r="H5" s="1"/>
    </row>
    <row r="6" spans="1:7" s="1" customFormat="1" ht="12" customHeight="1">
      <c r="A6" s="11" t="s">
        <v>177</v>
      </c>
      <c r="B6" s="10"/>
      <c r="C6" s="10"/>
      <c r="D6" s="10"/>
      <c r="E6" s="10"/>
      <c r="F6" s="10"/>
      <c r="G6" s="22"/>
    </row>
    <row r="7" spans="1:7" ht="12">
      <c r="A7" s="5" t="s">
        <v>191</v>
      </c>
      <c r="B7" s="20">
        <v>882</v>
      </c>
      <c r="C7" s="20">
        <v>861</v>
      </c>
      <c r="D7" s="20">
        <v>838</v>
      </c>
      <c r="E7" s="20">
        <v>815</v>
      </c>
      <c r="F7" s="20">
        <v>715</v>
      </c>
      <c r="G7" s="19">
        <f aca="true" t="shared" si="0" ref="G7:G12">SUM(B7:F7)</f>
        <v>4111</v>
      </c>
    </row>
    <row r="8" spans="1:7" ht="12">
      <c r="A8" s="5" t="s">
        <v>50</v>
      </c>
      <c r="B8" s="20">
        <v>698</v>
      </c>
      <c r="C8" s="20">
        <v>668</v>
      </c>
      <c r="D8" s="20">
        <v>574</v>
      </c>
      <c r="E8" s="20">
        <v>541</v>
      </c>
      <c r="F8" s="20">
        <v>530</v>
      </c>
      <c r="G8" s="19">
        <f t="shared" si="0"/>
        <v>3011</v>
      </c>
    </row>
    <row r="9" spans="1:7" ht="12">
      <c r="A9" s="5" t="s">
        <v>193</v>
      </c>
      <c r="B9" s="20">
        <v>908</v>
      </c>
      <c r="C9" s="20">
        <v>835</v>
      </c>
      <c r="D9" s="20">
        <v>831</v>
      </c>
      <c r="E9" s="20">
        <v>700</v>
      </c>
      <c r="F9" s="20">
        <v>689</v>
      </c>
      <c r="G9" s="19">
        <f t="shared" si="0"/>
        <v>3963</v>
      </c>
    </row>
    <row r="10" spans="1:7" ht="12">
      <c r="A10" s="5" t="s">
        <v>190</v>
      </c>
      <c r="B10" s="20">
        <v>763</v>
      </c>
      <c r="C10" s="20">
        <v>695</v>
      </c>
      <c r="D10" s="20">
        <v>974</v>
      </c>
      <c r="E10" s="20">
        <v>661</v>
      </c>
      <c r="F10" s="20">
        <v>574</v>
      </c>
      <c r="G10" s="19">
        <f t="shared" si="0"/>
        <v>3667</v>
      </c>
    </row>
    <row r="11" spans="1:7" ht="12">
      <c r="A11" s="5" t="s">
        <v>53</v>
      </c>
      <c r="B11" s="20">
        <v>845</v>
      </c>
      <c r="C11" s="20"/>
      <c r="D11" s="20"/>
      <c r="E11" s="20"/>
      <c r="F11" s="20"/>
      <c r="G11" s="19">
        <f t="shared" si="0"/>
        <v>845</v>
      </c>
    </row>
    <row r="12" spans="1:7" ht="12">
      <c r="A12" s="5" t="s">
        <v>49</v>
      </c>
      <c r="B12" s="20">
        <v>704</v>
      </c>
      <c r="C12" s="20">
        <v>543</v>
      </c>
      <c r="D12" s="20">
        <v>536</v>
      </c>
      <c r="E12" s="20">
        <v>475</v>
      </c>
      <c r="F12" s="20">
        <v>453</v>
      </c>
      <c r="G12" s="19">
        <f t="shared" si="0"/>
        <v>2711</v>
      </c>
    </row>
    <row r="13" spans="1:7" ht="13.5" customHeight="1">
      <c r="A13" s="11" t="s">
        <v>181</v>
      </c>
      <c r="B13" s="20"/>
      <c r="C13" s="20"/>
      <c r="D13" s="20"/>
      <c r="E13" s="20"/>
      <c r="F13" s="20"/>
      <c r="G13" s="19"/>
    </row>
    <row r="14" spans="1:7" ht="12">
      <c r="A14" s="5" t="s">
        <v>191</v>
      </c>
      <c r="B14" s="20">
        <v>842</v>
      </c>
      <c r="C14" s="20">
        <v>823</v>
      </c>
      <c r="D14" s="20">
        <v>737</v>
      </c>
      <c r="E14" s="20">
        <v>689</v>
      </c>
      <c r="F14" s="58">
        <v>626</v>
      </c>
      <c r="G14" s="19">
        <f aca="true" t="shared" si="1" ref="G14:G23">SUM(B14:F14)</f>
        <v>3717</v>
      </c>
    </row>
    <row r="15" spans="1:7" ht="12">
      <c r="A15" s="5" t="s">
        <v>46</v>
      </c>
      <c r="B15" s="20">
        <v>566</v>
      </c>
      <c r="C15" s="20">
        <v>490</v>
      </c>
      <c r="D15" s="20">
        <v>485</v>
      </c>
      <c r="E15" s="59">
        <v>354</v>
      </c>
      <c r="F15" s="58">
        <v>350</v>
      </c>
      <c r="G15" s="19">
        <f t="shared" si="1"/>
        <v>2245</v>
      </c>
    </row>
    <row r="16" spans="1:7" ht="12">
      <c r="A16" s="5" t="s">
        <v>50</v>
      </c>
      <c r="B16" s="20">
        <v>839</v>
      </c>
      <c r="C16" s="20">
        <v>760</v>
      </c>
      <c r="D16" s="20">
        <v>742</v>
      </c>
      <c r="E16" s="20">
        <v>681</v>
      </c>
      <c r="F16" s="20">
        <v>620</v>
      </c>
      <c r="G16" s="19">
        <f t="shared" si="1"/>
        <v>3642</v>
      </c>
    </row>
    <row r="17" spans="1:7" ht="12">
      <c r="A17" s="5" t="s">
        <v>193</v>
      </c>
      <c r="B17" s="20">
        <v>951</v>
      </c>
      <c r="C17" s="20">
        <v>864</v>
      </c>
      <c r="D17" s="20">
        <v>785</v>
      </c>
      <c r="E17" s="20">
        <v>761</v>
      </c>
      <c r="F17" s="20">
        <v>758</v>
      </c>
      <c r="G17" s="19">
        <f t="shared" si="1"/>
        <v>4119</v>
      </c>
    </row>
    <row r="18" spans="1:7" ht="12">
      <c r="A18" s="5" t="s">
        <v>47</v>
      </c>
      <c r="B18" s="20">
        <v>662</v>
      </c>
      <c r="C18" s="20">
        <v>624</v>
      </c>
      <c r="D18" s="20">
        <v>623</v>
      </c>
      <c r="E18" s="20">
        <v>492</v>
      </c>
      <c r="F18" s="20">
        <v>443</v>
      </c>
      <c r="G18" s="19">
        <f t="shared" si="1"/>
        <v>2844</v>
      </c>
    </row>
    <row r="19" spans="1:7" ht="12">
      <c r="A19" s="5" t="s">
        <v>51</v>
      </c>
      <c r="B19" s="20">
        <v>753</v>
      </c>
      <c r="C19" s="20">
        <v>670</v>
      </c>
      <c r="D19" s="20">
        <v>628</v>
      </c>
      <c r="E19" s="20">
        <v>600</v>
      </c>
      <c r="F19" s="20">
        <v>587</v>
      </c>
      <c r="G19" s="19">
        <f t="shared" si="1"/>
        <v>3238</v>
      </c>
    </row>
    <row r="20" spans="1:7" ht="12">
      <c r="A20" s="5" t="s">
        <v>190</v>
      </c>
      <c r="B20" s="20">
        <v>677</v>
      </c>
      <c r="C20" s="20"/>
      <c r="D20" s="20"/>
      <c r="E20" s="20"/>
      <c r="F20" s="20"/>
      <c r="G20" s="19">
        <f t="shared" si="1"/>
        <v>677</v>
      </c>
    </row>
    <row r="21" spans="1:7" ht="12">
      <c r="A21" s="5" t="s">
        <v>179</v>
      </c>
      <c r="B21" s="20">
        <v>946</v>
      </c>
      <c r="C21" s="20">
        <v>836</v>
      </c>
      <c r="D21" s="20">
        <v>725</v>
      </c>
      <c r="E21" s="20">
        <v>630</v>
      </c>
      <c r="F21" s="20">
        <v>615</v>
      </c>
      <c r="G21" s="19">
        <f t="shared" si="1"/>
        <v>3752</v>
      </c>
    </row>
    <row r="22" spans="1:7" ht="12">
      <c r="A22" s="5" t="s">
        <v>48</v>
      </c>
      <c r="B22" s="20">
        <v>644</v>
      </c>
      <c r="C22" s="20">
        <v>601</v>
      </c>
      <c r="D22" s="20">
        <v>588</v>
      </c>
      <c r="E22" s="20">
        <v>588</v>
      </c>
      <c r="F22" s="20">
        <v>569</v>
      </c>
      <c r="G22" s="19">
        <f t="shared" si="1"/>
        <v>2990</v>
      </c>
    </row>
    <row r="23" spans="1:7" ht="12">
      <c r="A23" s="5" t="s">
        <v>52</v>
      </c>
      <c r="B23" s="20">
        <v>838</v>
      </c>
      <c r="C23" s="20">
        <v>770</v>
      </c>
      <c r="D23" s="20">
        <v>734</v>
      </c>
      <c r="E23" s="20">
        <v>717</v>
      </c>
      <c r="F23" s="20">
        <v>709</v>
      </c>
      <c r="G23" s="19">
        <f t="shared" si="1"/>
        <v>3768</v>
      </c>
    </row>
    <row r="24" spans="1:7" s="1" customFormat="1" ht="12">
      <c r="A24" s="38" t="s">
        <v>182</v>
      </c>
      <c r="B24" s="39"/>
      <c r="C24" s="39"/>
      <c r="D24" s="39"/>
      <c r="E24" s="39"/>
      <c r="F24" s="39"/>
      <c r="G24" s="40">
        <f>SUM(G7:G23)</f>
        <v>49300</v>
      </c>
    </row>
    <row r="25" s="1" customFormat="1" ht="12">
      <c r="G25" s="6"/>
    </row>
    <row r="26" spans="1:7" s="1" customFormat="1" ht="12">
      <c r="A26" s="31" t="s">
        <v>202</v>
      </c>
      <c r="B26" s="32"/>
      <c r="C26" s="32"/>
      <c r="D26" s="32"/>
      <c r="E26" s="32"/>
      <c r="F26" s="32"/>
      <c r="G26" s="33"/>
    </row>
    <row r="27" spans="1:7" s="1" customFormat="1" ht="12">
      <c r="A27" s="12"/>
      <c r="B27" s="13"/>
      <c r="C27" s="13"/>
      <c r="D27" s="13"/>
      <c r="E27" s="13"/>
      <c r="F27" s="13"/>
      <c r="G27" s="13"/>
    </row>
    <row r="28" spans="1:7" s="1" customFormat="1" ht="12">
      <c r="A28" s="11" t="s">
        <v>177</v>
      </c>
      <c r="B28" s="10"/>
      <c r="C28" s="10"/>
      <c r="D28" s="10"/>
      <c r="E28" s="10"/>
      <c r="F28" s="10"/>
      <c r="G28" s="22"/>
    </row>
    <row r="29" spans="1:7" ht="12">
      <c r="A29" s="5" t="s">
        <v>191</v>
      </c>
      <c r="B29" s="3">
        <v>882</v>
      </c>
      <c r="C29" s="5">
        <v>861</v>
      </c>
      <c r="D29" s="5">
        <v>838</v>
      </c>
      <c r="E29" s="5">
        <v>815</v>
      </c>
      <c r="F29" s="5"/>
      <c r="G29" s="4">
        <f aca="true" t="shared" si="2" ref="G29:G34">SUM(B29:F29)</f>
        <v>3396</v>
      </c>
    </row>
    <row r="30" spans="1:7" ht="12">
      <c r="A30" s="5" t="s">
        <v>50</v>
      </c>
      <c r="B30" s="5">
        <v>698</v>
      </c>
      <c r="C30" s="5"/>
      <c r="D30" s="5"/>
      <c r="E30" s="5"/>
      <c r="F30" s="5"/>
      <c r="G30" s="4">
        <f t="shared" si="2"/>
        <v>698</v>
      </c>
    </row>
    <row r="31" spans="1:7" ht="12">
      <c r="A31" s="5" t="s">
        <v>193</v>
      </c>
      <c r="B31" s="5">
        <v>908</v>
      </c>
      <c r="C31" s="5">
        <v>835</v>
      </c>
      <c r="D31" s="5">
        <v>831</v>
      </c>
      <c r="E31" s="5">
        <v>700</v>
      </c>
      <c r="F31" s="5"/>
      <c r="G31" s="4">
        <f t="shared" si="2"/>
        <v>3274</v>
      </c>
    </row>
    <row r="32" spans="1:7" ht="12">
      <c r="A32" s="5" t="s">
        <v>190</v>
      </c>
      <c r="B32" s="5">
        <v>763</v>
      </c>
      <c r="C32" s="5">
        <v>695</v>
      </c>
      <c r="D32" s="5">
        <v>974</v>
      </c>
      <c r="E32" s="5"/>
      <c r="F32" s="5"/>
      <c r="G32" s="4">
        <f t="shared" si="2"/>
        <v>2432</v>
      </c>
    </row>
    <row r="33" spans="1:7" ht="12">
      <c r="A33" s="5" t="s">
        <v>53</v>
      </c>
      <c r="B33" s="5">
        <v>845</v>
      </c>
      <c r="C33" s="5"/>
      <c r="D33" s="5"/>
      <c r="E33" s="5"/>
      <c r="F33" s="5"/>
      <c r="G33" s="4">
        <f t="shared" si="2"/>
        <v>845</v>
      </c>
    </row>
    <row r="34" spans="1:7" ht="12">
      <c r="A34" s="5" t="s">
        <v>49</v>
      </c>
      <c r="B34" s="5">
        <v>704</v>
      </c>
      <c r="C34" s="46"/>
      <c r="D34" s="5"/>
      <c r="E34" s="5"/>
      <c r="F34" s="46"/>
      <c r="G34" s="4">
        <f t="shared" si="2"/>
        <v>704</v>
      </c>
    </row>
    <row r="35" spans="1:7" ht="12">
      <c r="A35" s="11" t="s">
        <v>181</v>
      </c>
      <c r="B35" s="1"/>
      <c r="C35" s="1"/>
      <c r="E35" s="1"/>
      <c r="F35" s="1"/>
      <c r="G35" s="6"/>
    </row>
    <row r="36" spans="1:7" ht="12">
      <c r="A36" s="5" t="s">
        <v>191</v>
      </c>
      <c r="B36" s="46">
        <v>842</v>
      </c>
      <c r="C36" s="5">
        <v>823</v>
      </c>
      <c r="D36" s="5">
        <v>737</v>
      </c>
      <c r="E36" s="5">
        <v>689</v>
      </c>
      <c r="F36" s="5"/>
      <c r="G36" s="4">
        <f aca="true" t="shared" si="3" ref="G36:G42">SUM(B36:F36)</f>
        <v>3091</v>
      </c>
    </row>
    <row r="37" spans="1:7" ht="12">
      <c r="A37" s="5" t="s">
        <v>50</v>
      </c>
      <c r="B37" s="5">
        <v>839</v>
      </c>
      <c r="C37" s="5">
        <v>760</v>
      </c>
      <c r="D37" s="5">
        <v>742</v>
      </c>
      <c r="E37" s="5">
        <v>681</v>
      </c>
      <c r="F37" s="5"/>
      <c r="G37" s="4">
        <f t="shared" si="3"/>
        <v>3022</v>
      </c>
    </row>
    <row r="38" spans="1:7" ht="12">
      <c r="A38" s="5" t="s">
        <v>193</v>
      </c>
      <c r="B38" s="5">
        <v>951</v>
      </c>
      <c r="C38" s="5">
        <v>864</v>
      </c>
      <c r="D38" s="5">
        <v>785</v>
      </c>
      <c r="E38" s="5">
        <v>761</v>
      </c>
      <c r="F38" s="5"/>
      <c r="G38" s="4">
        <f t="shared" si="3"/>
        <v>3361</v>
      </c>
    </row>
    <row r="39" spans="1:7" ht="12">
      <c r="A39" s="5" t="s">
        <v>51</v>
      </c>
      <c r="B39" s="5">
        <v>753</v>
      </c>
      <c r="C39" s="5">
        <v>670</v>
      </c>
      <c r="D39" s="5"/>
      <c r="E39" s="5"/>
      <c r="F39" s="5"/>
      <c r="G39" s="4">
        <f t="shared" si="3"/>
        <v>1423</v>
      </c>
    </row>
    <row r="40" spans="1:7" ht="12">
      <c r="A40" s="5" t="s">
        <v>190</v>
      </c>
      <c r="B40" s="5">
        <v>677</v>
      </c>
      <c r="C40" s="5"/>
      <c r="D40" s="5"/>
      <c r="E40" s="5"/>
      <c r="F40" s="5"/>
      <c r="G40" s="4">
        <f t="shared" si="3"/>
        <v>677</v>
      </c>
    </row>
    <row r="41" spans="1:7" ht="12">
      <c r="A41" s="5" t="s">
        <v>179</v>
      </c>
      <c r="B41" s="5">
        <v>946</v>
      </c>
      <c r="C41" s="5">
        <v>836</v>
      </c>
      <c r="D41" s="5">
        <v>725</v>
      </c>
      <c r="E41" s="5"/>
      <c r="F41" s="5"/>
      <c r="G41" s="4">
        <f t="shared" si="3"/>
        <v>2507</v>
      </c>
    </row>
    <row r="42" spans="1:7" ht="12">
      <c r="A42" s="5" t="s">
        <v>52</v>
      </c>
      <c r="B42" s="5">
        <v>838</v>
      </c>
      <c r="C42" s="5">
        <v>770</v>
      </c>
      <c r="D42" s="5">
        <v>734</v>
      </c>
      <c r="E42" s="5">
        <v>717</v>
      </c>
      <c r="F42" s="5"/>
      <c r="G42" s="4">
        <f t="shared" si="3"/>
        <v>3059</v>
      </c>
    </row>
    <row r="43" spans="1:7" ht="12">
      <c r="A43" s="38" t="s">
        <v>182</v>
      </c>
      <c r="B43" s="39"/>
      <c r="C43" s="39"/>
      <c r="D43" s="39"/>
      <c r="E43" s="39"/>
      <c r="F43" s="39"/>
      <c r="G43" s="40">
        <f>SUM(G29:G42)</f>
        <v>28489</v>
      </c>
    </row>
    <row r="44" spans="1:7" ht="12.75" thickBot="1">
      <c r="A44" s="47"/>
      <c r="B44" s="48"/>
      <c r="C44" s="48"/>
      <c r="D44" s="48"/>
      <c r="E44" s="48"/>
      <c r="F44" s="48"/>
      <c r="G44" s="49"/>
    </row>
    <row r="45" spans="1:7" ht="12">
      <c r="A45" s="65" t="s">
        <v>78</v>
      </c>
      <c r="B45" s="24"/>
      <c r="C45" s="24"/>
      <c r="D45" s="24"/>
      <c r="E45" s="24"/>
      <c r="F45" s="24"/>
      <c r="G45" s="25">
        <v>0</v>
      </c>
    </row>
    <row r="46" spans="1:7" ht="12">
      <c r="A46" s="66" t="s">
        <v>77</v>
      </c>
      <c r="B46" s="23"/>
      <c r="C46" s="23"/>
      <c r="D46" s="23"/>
      <c r="E46" s="23"/>
      <c r="F46" s="23"/>
      <c r="G46" s="64">
        <v>0</v>
      </c>
    </row>
    <row r="47" spans="1:7" ht="12">
      <c r="A47" s="26" t="s">
        <v>184</v>
      </c>
      <c r="B47" s="23"/>
      <c r="C47" s="23"/>
      <c r="D47" s="23"/>
      <c r="E47" s="23"/>
      <c r="F47" s="23"/>
      <c r="G47" s="27">
        <v>951</v>
      </c>
    </row>
    <row r="48" spans="1:7" ht="12">
      <c r="A48" s="26" t="s">
        <v>185</v>
      </c>
      <c r="B48" s="23"/>
      <c r="C48" s="23"/>
      <c r="D48" s="23"/>
      <c r="E48" s="23"/>
      <c r="F48" s="23"/>
      <c r="G48" s="27">
        <v>670</v>
      </c>
    </row>
    <row r="49" spans="1:7" ht="12.75" thickBot="1">
      <c r="A49" s="71" t="s">
        <v>186</v>
      </c>
      <c r="B49" s="72"/>
      <c r="C49" s="72"/>
      <c r="D49" s="72"/>
      <c r="E49" s="72"/>
      <c r="F49" s="72"/>
      <c r="G49" s="73">
        <f>G43/36</f>
        <v>791.3611111111111</v>
      </c>
    </row>
    <row r="50" spans="1:7" ht="12">
      <c r="A50" s="75" t="s">
        <v>83</v>
      </c>
      <c r="B50" s="76"/>
      <c r="C50" s="76"/>
      <c r="D50" s="76"/>
      <c r="E50" s="76"/>
      <c r="F50" s="76"/>
      <c r="G50" s="77">
        <v>0</v>
      </c>
    </row>
    <row r="51" spans="1:7" ht="12.75" thickBot="1">
      <c r="A51" s="68" t="s">
        <v>79</v>
      </c>
      <c r="B51" s="69"/>
      <c r="C51" s="69"/>
      <c r="D51" s="69"/>
      <c r="E51" s="69"/>
      <c r="F51" s="69"/>
      <c r="G51" s="70">
        <v>2</v>
      </c>
    </row>
  </sheetData>
  <conditionalFormatting sqref="D34 F35 C35:D35 B36:F42 F29:F33 C29:D33 E29:E35 B29:B35">
    <cfRule type="cellIs" priority="1" dxfId="0" operator="between" stopIfTrue="1">
      <formula>1100</formula>
      <formula>1200</formula>
    </cfRule>
  </conditionalFormatting>
  <conditionalFormatting sqref="G29:G42">
    <cfRule type="cellIs" priority="2" dxfId="1" operator="greaterThan" stopIfTrue="1">
      <formula>5000</formula>
    </cfRule>
  </conditionalFormatting>
  <conditionalFormatting sqref="B7:F23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7:G23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H47"/>
  <sheetViews>
    <sheetView zoomScalePageLayoutView="0"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195</v>
      </c>
      <c r="B1" s="15" t="s">
        <v>54</v>
      </c>
      <c r="C1" s="9"/>
      <c r="D1" s="9"/>
      <c r="E1" s="9"/>
    </row>
    <row r="2" spans="1:2" ht="12">
      <c r="A2" s="9" t="s">
        <v>196</v>
      </c>
      <c r="B2" s="7" t="s">
        <v>55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="1" customFormat="1" ht="12" customHeight="1">
      <c r="A5" s="6" t="s">
        <v>177</v>
      </c>
    </row>
    <row r="6" spans="1:7" ht="12">
      <c r="A6" s="5" t="s">
        <v>192</v>
      </c>
      <c r="B6" s="20">
        <v>1099</v>
      </c>
      <c r="C6" s="20">
        <v>1056</v>
      </c>
      <c r="D6" s="20">
        <v>1040</v>
      </c>
      <c r="E6" s="20">
        <v>1002</v>
      </c>
      <c r="F6" s="20">
        <v>986</v>
      </c>
      <c r="G6" s="19">
        <f aca="true" t="shared" si="0" ref="G6:G14">SUM(B6:F6)</f>
        <v>5183</v>
      </c>
    </row>
    <row r="7" spans="1:7" ht="12">
      <c r="A7" s="5" t="s">
        <v>56</v>
      </c>
      <c r="B7" s="20">
        <v>913</v>
      </c>
      <c r="C7" s="20">
        <v>895</v>
      </c>
      <c r="D7" s="20">
        <v>892</v>
      </c>
      <c r="E7" s="20">
        <v>877</v>
      </c>
      <c r="F7" s="20">
        <v>803</v>
      </c>
      <c r="G7" s="19">
        <f>SUM(B7:F7)</f>
        <v>4380</v>
      </c>
    </row>
    <row r="8" spans="1:7" ht="12">
      <c r="A8" s="5" t="s">
        <v>191</v>
      </c>
      <c r="B8" s="20">
        <v>1065</v>
      </c>
      <c r="C8" s="20">
        <v>1057</v>
      </c>
      <c r="D8" s="20">
        <v>1037</v>
      </c>
      <c r="E8" s="20">
        <v>999</v>
      </c>
      <c r="F8" s="20">
        <v>971</v>
      </c>
      <c r="G8" s="19">
        <f t="shared" si="0"/>
        <v>5129</v>
      </c>
    </row>
    <row r="9" spans="1:7" ht="12">
      <c r="A9" s="5" t="s">
        <v>189</v>
      </c>
      <c r="B9" s="20">
        <v>974</v>
      </c>
      <c r="C9" s="20">
        <v>964</v>
      </c>
      <c r="D9" s="20">
        <v>961</v>
      </c>
      <c r="E9" s="20">
        <v>923</v>
      </c>
      <c r="F9" s="20">
        <v>898</v>
      </c>
      <c r="G9" s="19">
        <f t="shared" si="0"/>
        <v>4720</v>
      </c>
    </row>
    <row r="10" spans="1:7" ht="12">
      <c r="A10" s="5" t="s">
        <v>178</v>
      </c>
      <c r="B10" s="20">
        <v>946</v>
      </c>
      <c r="C10" s="20">
        <v>938</v>
      </c>
      <c r="D10" s="20">
        <v>826</v>
      </c>
      <c r="E10" s="20">
        <v>812</v>
      </c>
      <c r="F10" s="20">
        <v>687</v>
      </c>
      <c r="G10" s="19">
        <f t="shared" si="0"/>
        <v>4209</v>
      </c>
    </row>
    <row r="11" spans="1:7" ht="12">
      <c r="A11" s="5" t="s">
        <v>183</v>
      </c>
      <c r="B11" s="20">
        <v>1094</v>
      </c>
      <c r="C11" s="20">
        <v>1094</v>
      </c>
      <c r="D11" s="20">
        <v>1077</v>
      </c>
      <c r="E11" s="20">
        <v>1056</v>
      </c>
      <c r="F11" s="20">
        <v>1054</v>
      </c>
      <c r="G11" s="19">
        <f t="shared" si="0"/>
        <v>5375</v>
      </c>
    </row>
    <row r="12" spans="1:7" ht="13.5" customHeight="1">
      <c r="A12" s="5" t="s">
        <v>188</v>
      </c>
      <c r="B12" s="20">
        <v>1055</v>
      </c>
      <c r="C12" s="20">
        <v>972</v>
      </c>
      <c r="D12" s="20">
        <v>890</v>
      </c>
      <c r="E12" s="20">
        <v>755</v>
      </c>
      <c r="F12" s="20">
        <v>710</v>
      </c>
      <c r="G12" s="19">
        <f t="shared" si="0"/>
        <v>4382</v>
      </c>
    </row>
    <row r="13" spans="1:7" ht="13.5" customHeight="1">
      <c r="A13" s="5" t="s">
        <v>270</v>
      </c>
      <c r="B13" s="20">
        <v>1154</v>
      </c>
      <c r="C13" s="20">
        <v>1055</v>
      </c>
      <c r="D13" s="20">
        <v>1031</v>
      </c>
      <c r="E13" s="20">
        <v>993</v>
      </c>
      <c r="F13" s="58">
        <v>918</v>
      </c>
      <c r="G13" s="19">
        <f>SUM(B13:F13)</f>
        <v>5151</v>
      </c>
    </row>
    <row r="14" spans="1:7" ht="13.5" customHeight="1">
      <c r="A14" s="5" t="s">
        <v>187</v>
      </c>
      <c r="B14" s="20">
        <v>1165</v>
      </c>
      <c r="C14" s="20">
        <v>1153</v>
      </c>
      <c r="D14" s="20">
        <v>1105</v>
      </c>
      <c r="E14" s="59">
        <v>1073</v>
      </c>
      <c r="F14" s="58">
        <v>1055</v>
      </c>
      <c r="G14" s="19">
        <f t="shared" si="0"/>
        <v>5551</v>
      </c>
    </row>
    <row r="15" spans="1:7" ht="13.5" customHeight="1">
      <c r="A15" s="11" t="s">
        <v>181</v>
      </c>
      <c r="B15" s="20"/>
      <c r="C15" s="20"/>
      <c r="D15" s="20"/>
      <c r="E15" s="20"/>
      <c r="F15" s="20"/>
      <c r="G15" s="19"/>
    </row>
    <row r="16" spans="1:7" ht="12">
      <c r="A16" s="5" t="s">
        <v>192</v>
      </c>
      <c r="B16" s="20">
        <v>1125</v>
      </c>
      <c r="C16" s="20">
        <v>1048</v>
      </c>
      <c r="D16" s="20">
        <v>1016</v>
      </c>
      <c r="E16" s="20">
        <v>1007</v>
      </c>
      <c r="F16" s="20">
        <v>995</v>
      </c>
      <c r="G16" s="19">
        <f aca="true" t="shared" si="1" ref="G16:G22">SUM(B16:F16)</f>
        <v>5191</v>
      </c>
    </row>
    <row r="17" spans="1:7" ht="12">
      <c r="A17" s="5" t="s">
        <v>56</v>
      </c>
      <c r="B17" s="20">
        <v>959</v>
      </c>
      <c r="C17" s="20">
        <v>940</v>
      </c>
      <c r="D17" s="20">
        <v>938</v>
      </c>
      <c r="E17" s="20">
        <v>910</v>
      </c>
      <c r="F17" s="20">
        <v>895</v>
      </c>
      <c r="G17" s="19">
        <f>SUM(B17:F17)</f>
        <v>4642</v>
      </c>
    </row>
    <row r="18" spans="1:7" ht="12">
      <c r="A18" s="5" t="s">
        <v>191</v>
      </c>
      <c r="B18" s="20">
        <v>1062</v>
      </c>
      <c r="C18" s="20">
        <v>1018</v>
      </c>
      <c r="D18" s="20">
        <v>1016</v>
      </c>
      <c r="E18" s="20">
        <v>978</v>
      </c>
      <c r="F18" s="20">
        <v>967</v>
      </c>
      <c r="G18" s="19">
        <f t="shared" si="1"/>
        <v>5041</v>
      </c>
    </row>
    <row r="19" spans="1:7" ht="12">
      <c r="A19" s="5" t="s">
        <v>189</v>
      </c>
      <c r="B19" s="20">
        <v>947</v>
      </c>
      <c r="C19" s="20"/>
      <c r="D19" s="20"/>
      <c r="E19" s="20"/>
      <c r="F19" s="20"/>
      <c r="G19" s="19">
        <f>SUM(B19:F19)</f>
        <v>947</v>
      </c>
    </row>
    <row r="20" spans="1:7" ht="12">
      <c r="A20" s="5" t="s">
        <v>194</v>
      </c>
      <c r="B20" s="20">
        <v>1034</v>
      </c>
      <c r="C20" s="20">
        <v>953</v>
      </c>
      <c r="D20" s="20">
        <v>949</v>
      </c>
      <c r="E20" s="20">
        <v>922</v>
      </c>
      <c r="F20" s="20">
        <v>863</v>
      </c>
      <c r="G20" s="19">
        <f t="shared" si="1"/>
        <v>4721</v>
      </c>
    </row>
    <row r="21" spans="1:7" ht="12">
      <c r="A21" s="5" t="s">
        <v>183</v>
      </c>
      <c r="B21" s="20">
        <v>1136</v>
      </c>
      <c r="C21" s="20">
        <v>1080</v>
      </c>
      <c r="D21" s="20">
        <v>1067</v>
      </c>
      <c r="E21" s="20">
        <v>1056</v>
      </c>
      <c r="F21" s="20">
        <v>1041</v>
      </c>
      <c r="G21" s="19">
        <f t="shared" si="1"/>
        <v>5380</v>
      </c>
    </row>
    <row r="22" spans="1:7" ht="13.5" customHeight="1">
      <c r="A22" s="5" t="s">
        <v>187</v>
      </c>
      <c r="B22" s="20">
        <v>944</v>
      </c>
      <c r="C22" s="20"/>
      <c r="D22" s="20"/>
      <c r="E22" s="20"/>
      <c r="F22" s="20"/>
      <c r="G22" s="19">
        <f t="shared" si="1"/>
        <v>944</v>
      </c>
    </row>
    <row r="23" spans="1:7" s="1" customFormat="1" ht="12">
      <c r="A23" s="38" t="s">
        <v>182</v>
      </c>
      <c r="B23" s="39"/>
      <c r="C23" s="39"/>
      <c r="D23" s="39"/>
      <c r="E23" s="39"/>
      <c r="F23" s="39"/>
      <c r="G23" s="78">
        <f>SUM(G6:G22)</f>
        <v>70946</v>
      </c>
    </row>
    <row r="24" s="1" customFormat="1" ht="12">
      <c r="G24" s="6"/>
    </row>
    <row r="25" spans="1:7" s="1" customFormat="1" ht="12">
      <c r="A25" s="31" t="s">
        <v>202</v>
      </c>
      <c r="B25" s="32"/>
      <c r="C25" s="32"/>
      <c r="D25" s="32"/>
      <c r="E25" s="32"/>
      <c r="F25" s="32"/>
      <c r="G25" s="33"/>
    </row>
    <row r="26" s="1" customFormat="1" ht="12">
      <c r="A26" s="6" t="s">
        <v>177</v>
      </c>
    </row>
    <row r="27" spans="1:7" ht="12">
      <c r="A27" s="5" t="s">
        <v>192</v>
      </c>
      <c r="B27" s="5">
        <v>1099</v>
      </c>
      <c r="C27" s="5">
        <v>1056</v>
      </c>
      <c r="D27" s="5">
        <v>1040</v>
      </c>
      <c r="E27" s="5">
        <v>1002</v>
      </c>
      <c r="F27" s="5"/>
      <c r="G27" s="4">
        <f aca="true" t="shared" si="2" ref="G27:G32">SUM(B27:F27)</f>
        <v>4197</v>
      </c>
    </row>
    <row r="28" spans="1:7" ht="12">
      <c r="A28" s="5" t="s">
        <v>191</v>
      </c>
      <c r="B28" s="5">
        <v>1065</v>
      </c>
      <c r="C28" s="5">
        <v>1057</v>
      </c>
      <c r="D28" s="5">
        <v>1037</v>
      </c>
      <c r="E28" s="5">
        <v>999</v>
      </c>
      <c r="F28" s="5"/>
      <c r="G28" s="4">
        <f t="shared" si="2"/>
        <v>4158</v>
      </c>
    </row>
    <row r="29" spans="1:7" ht="12">
      <c r="A29" s="5" t="s">
        <v>183</v>
      </c>
      <c r="B29" s="5">
        <v>1094</v>
      </c>
      <c r="C29" s="5">
        <v>1094</v>
      </c>
      <c r="D29" s="5">
        <v>1077</v>
      </c>
      <c r="E29" s="5">
        <v>1056</v>
      </c>
      <c r="F29" s="5"/>
      <c r="G29" s="4">
        <f t="shared" si="2"/>
        <v>4321</v>
      </c>
    </row>
    <row r="30" spans="1:7" ht="12">
      <c r="A30" s="5" t="s">
        <v>188</v>
      </c>
      <c r="B30" s="5">
        <v>1055</v>
      </c>
      <c r="C30" s="5">
        <v>972</v>
      </c>
      <c r="D30" s="5"/>
      <c r="E30" s="5"/>
      <c r="F30" s="5"/>
      <c r="G30" s="4">
        <f t="shared" si="2"/>
        <v>2027</v>
      </c>
    </row>
    <row r="31" spans="1:7" ht="12">
      <c r="A31" s="5" t="s">
        <v>270</v>
      </c>
      <c r="B31" s="5">
        <v>1154</v>
      </c>
      <c r="C31" s="5">
        <v>1055</v>
      </c>
      <c r="D31" s="5">
        <v>1031</v>
      </c>
      <c r="E31" s="5">
        <v>993</v>
      </c>
      <c r="F31" s="5"/>
      <c r="G31" s="4">
        <f t="shared" si="2"/>
        <v>4233</v>
      </c>
    </row>
    <row r="32" spans="1:7" ht="12">
      <c r="A32" s="5" t="s">
        <v>187</v>
      </c>
      <c r="B32" s="5">
        <v>1165</v>
      </c>
      <c r="C32" s="5">
        <v>1153</v>
      </c>
      <c r="D32" s="5">
        <v>1105</v>
      </c>
      <c r="E32" s="5">
        <v>1073</v>
      </c>
      <c r="F32" s="5"/>
      <c r="G32" s="4">
        <f t="shared" si="2"/>
        <v>4496</v>
      </c>
    </row>
    <row r="33" spans="1:7" ht="12">
      <c r="A33" s="11" t="s">
        <v>181</v>
      </c>
      <c r="B33" s="1"/>
      <c r="C33" s="1"/>
      <c r="E33" s="1"/>
      <c r="F33" s="1"/>
      <c r="G33" s="6"/>
    </row>
    <row r="34" spans="1:7" ht="12">
      <c r="A34" s="5" t="s">
        <v>192</v>
      </c>
      <c r="B34" s="5">
        <v>1125</v>
      </c>
      <c r="C34" s="5">
        <v>1048</v>
      </c>
      <c r="D34" s="5">
        <v>1016</v>
      </c>
      <c r="E34" s="5">
        <v>1007</v>
      </c>
      <c r="F34" s="5"/>
      <c r="G34" s="4">
        <f>SUM(B34:F34)</f>
        <v>4196</v>
      </c>
    </row>
    <row r="35" spans="1:7" ht="12">
      <c r="A35" s="5" t="s">
        <v>56</v>
      </c>
      <c r="B35" s="5">
        <v>959</v>
      </c>
      <c r="C35" s="5"/>
      <c r="D35" s="5"/>
      <c r="E35" s="5"/>
      <c r="F35" s="5"/>
      <c r="G35" s="4">
        <f>SUM(B35:F35)</f>
        <v>959</v>
      </c>
    </row>
    <row r="36" spans="1:7" ht="12">
      <c r="A36" s="5" t="s">
        <v>191</v>
      </c>
      <c r="B36" s="5">
        <v>1062</v>
      </c>
      <c r="C36" s="5">
        <v>1018</v>
      </c>
      <c r="D36" s="5">
        <v>1016</v>
      </c>
      <c r="E36" s="5">
        <v>978</v>
      </c>
      <c r="F36" s="5"/>
      <c r="G36" s="4">
        <f>SUM(B36:F36)</f>
        <v>4074</v>
      </c>
    </row>
    <row r="37" spans="1:8" ht="12">
      <c r="A37" s="5" t="s">
        <v>194</v>
      </c>
      <c r="B37" s="5">
        <v>1034</v>
      </c>
      <c r="C37" s="5"/>
      <c r="D37" s="5"/>
      <c r="E37" s="5"/>
      <c r="F37" s="5"/>
      <c r="G37" s="4">
        <f>SUM(B37:F37)</f>
        <v>1034</v>
      </c>
      <c r="H37" s="1"/>
    </row>
    <row r="38" spans="1:8" ht="12">
      <c r="A38" s="5" t="s">
        <v>183</v>
      </c>
      <c r="B38" s="5">
        <v>1136</v>
      </c>
      <c r="C38" s="5">
        <v>1080</v>
      </c>
      <c r="D38" s="5">
        <v>1067</v>
      </c>
      <c r="E38" s="5">
        <v>1056</v>
      </c>
      <c r="F38" s="5"/>
      <c r="G38" s="4">
        <f>SUM(B38:F38)</f>
        <v>4339</v>
      </c>
      <c r="H38" s="1"/>
    </row>
    <row r="39" spans="1:8" ht="12">
      <c r="A39" s="38" t="s">
        <v>182</v>
      </c>
      <c r="B39" s="39"/>
      <c r="C39" s="39"/>
      <c r="D39" s="39"/>
      <c r="E39" s="39"/>
      <c r="F39" s="39"/>
      <c r="G39" s="40">
        <f>SUM(G27:G38)</f>
        <v>38034</v>
      </c>
      <c r="H39" s="1"/>
    </row>
    <row r="40" spans="1:8" ht="12.75" thickBot="1">
      <c r="A40" s="45"/>
      <c r="B40" s="1"/>
      <c r="C40" s="1"/>
      <c r="D40" s="1"/>
      <c r="E40" s="1"/>
      <c r="F40" s="1"/>
      <c r="G40" s="6"/>
      <c r="H40" s="1"/>
    </row>
    <row r="41" spans="1:7" ht="12">
      <c r="A41" s="65" t="s">
        <v>78</v>
      </c>
      <c r="B41" s="24"/>
      <c r="C41" s="24"/>
      <c r="D41" s="24"/>
      <c r="E41" s="24"/>
      <c r="F41" s="24"/>
      <c r="G41" s="43">
        <v>6</v>
      </c>
    </row>
    <row r="42" spans="1:7" ht="12">
      <c r="A42" s="66" t="s">
        <v>77</v>
      </c>
      <c r="B42" s="23"/>
      <c r="C42" s="23"/>
      <c r="D42" s="23"/>
      <c r="E42" s="23"/>
      <c r="F42" s="23"/>
      <c r="G42" s="67">
        <v>28</v>
      </c>
    </row>
    <row r="43" spans="1:7" ht="12">
      <c r="A43" s="26" t="s">
        <v>184</v>
      </c>
      <c r="B43" s="23"/>
      <c r="C43" s="23"/>
      <c r="D43" s="23"/>
      <c r="E43" s="23"/>
      <c r="F43" s="23"/>
      <c r="G43" s="44">
        <v>1165</v>
      </c>
    </row>
    <row r="44" spans="1:7" ht="12">
      <c r="A44" s="26" t="s">
        <v>185</v>
      </c>
      <c r="B44" s="23"/>
      <c r="C44" s="23"/>
      <c r="D44" s="23"/>
      <c r="E44" s="23"/>
      <c r="F44" s="23"/>
      <c r="G44" s="44">
        <v>959</v>
      </c>
    </row>
    <row r="45" spans="1:7" ht="12.75" thickBot="1">
      <c r="A45" s="71" t="s">
        <v>186</v>
      </c>
      <c r="B45" s="72"/>
      <c r="C45" s="72"/>
      <c r="D45" s="72"/>
      <c r="E45" s="72"/>
      <c r="F45" s="72"/>
      <c r="G45" s="79">
        <f>G39/36</f>
        <v>1056.5</v>
      </c>
    </row>
    <row r="46" spans="1:7" ht="12">
      <c r="A46" s="75" t="s">
        <v>83</v>
      </c>
      <c r="B46" s="76"/>
      <c r="C46" s="76"/>
      <c r="D46" s="76"/>
      <c r="E46" s="76"/>
      <c r="F46" s="76"/>
      <c r="G46" s="77">
        <v>8</v>
      </c>
    </row>
    <row r="47" spans="1:7" ht="12.75" thickBot="1">
      <c r="A47" s="68" t="s">
        <v>79</v>
      </c>
      <c r="B47" s="69"/>
      <c r="C47" s="69"/>
      <c r="D47" s="69"/>
      <c r="E47" s="69"/>
      <c r="F47" s="69"/>
      <c r="G47" s="70">
        <v>6</v>
      </c>
    </row>
  </sheetData>
  <sheetProtection/>
  <conditionalFormatting sqref="G27:G38">
    <cfRule type="cellIs" priority="1" dxfId="1" operator="greaterThan" stopIfTrue="1">
      <formula>5000</formula>
    </cfRule>
  </conditionalFormatting>
  <conditionalFormatting sqref="B27:F40 B23:F25">
    <cfRule type="cellIs" priority="2" dxfId="2" operator="between" stopIfTrue="1">
      <formula>1100</formula>
      <formula>1200</formula>
    </cfRule>
  </conditionalFormatting>
  <conditionalFormatting sqref="B6:F22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6:G22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H49"/>
  <sheetViews>
    <sheetView zoomScalePageLayoutView="0" workbookViewId="0" topLeftCell="A13">
      <selection activeCell="S45" sqref="S45"/>
    </sheetView>
  </sheetViews>
  <sheetFormatPr defaultColWidth="11.57421875" defaultRowHeight="12.75"/>
  <cols>
    <col min="1" max="1" width="16.0039062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5" t="s">
        <v>57</v>
      </c>
      <c r="C1" s="9"/>
      <c r="D1" s="9"/>
      <c r="E1" s="9"/>
    </row>
    <row r="2" spans="1:2" ht="12">
      <c r="A2" s="9"/>
      <c r="B2" s="7" t="s">
        <v>58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pans="1:8" ht="12">
      <c r="A5" s="12"/>
      <c r="B5" s="13"/>
      <c r="C5" s="13"/>
      <c r="D5" s="13"/>
      <c r="E5" s="13"/>
      <c r="F5" s="13"/>
      <c r="G5" s="13"/>
      <c r="H5" s="1"/>
    </row>
    <row r="6" spans="1:7" s="1" customFormat="1" ht="12" customHeight="1">
      <c r="A6" s="11" t="s">
        <v>177</v>
      </c>
      <c r="B6" s="10"/>
      <c r="C6" s="10"/>
      <c r="D6" s="10"/>
      <c r="E6" s="10"/>
      <c r="F6" s="10"/>
      <c r="G6" s="22"/>
    </row>
    <row r="7" spans="1:7" ht="12">
      <c r="A7" s="5" t="s">
        <v>59</v>
      </c>
      <c r="B7" s="20">
        <v>705</v>
      </c>
      <c r="C7" s="20">
        <v>696</v>
      </c>
      <c r="D7" s="20">
        <v>582</v>
      </c>
      <c r="E7" s="20">
        <v>576</v>
      </c>
      <c r="F7" s="20">
        <v>572</v>
      </c>
      <c r="G7" s="19">
        <f aca="true" t="shared" si="0" ref="G7:G14">SUM(B7:F7)</f>
        <v>3131</v>
      </c>
    </row>
    <row r="8" spans="1:7" ht="12">
      <c r="A8" s="5" t="s">
        <v>189</v>
      </c>
      <c r="B8" s="20">
        <v>1128</v>
      </c>
      <c r="C8" s="20">
        <v>1029</v>
      </c>
      <c r="D8" s="20">
        <v>988</v>
      </c>
      <c r="E8" s="20">
        <v>983</v>
      </c>
      <c r="F8" s="20">
        <v>940</v>
      </c>
      <c r="G8" s="19">
        <f t="shared" si="0"/>
        <v>5068</v>
      </c>
    </row>
    <row r="9" spans="1:7" ht="12">
      <c r="A9" s="5" t="s">
        <v>190</v>
      </c>
      <c r="B9" s="20">
        <v>1098</v>
      </c>
      <c r="C9" s="20">
        <v>1074</v>
      </c>
      <c r="D9" s="20">
        <v>1069</v>
      </c>
      <c r="E9" s="20">
        <v>1057</v>
      </c>
      <c r="F9" s="20">
        <v>1013</v>
      </c>
      <c r="G9" s="19">
        <f>SUM(B9:F9)</f>
        <v>5311</v>
      </c>
    </row>
    <row r="10" spans="1:7" ht="12">
      <c r="A10" s="5" t="s">
        <v>174</v>
      </c>
      <c r="B10" s="20">
        <v>927</v>
      </c>
      <c r="C10" s="20">
        <v>918</v>
      </c>
      <c r="D10" s="20">
        <v>865</v>
      </c>
      <c r="E10" s="20">
        <v>839</v>
      </c>
      <c r="F10" s="20">
        <v>833</v>
      </c>
      <c r="G10" s="19">
        <f>SUM(B10:F10)</f>
        <v>4382</v>
      </c>
    </row>
    <row r="11" spans="1:7" ht="12">
      <c r="A11" s="5" t="s">
        <v>188</v>
      </c>
      <c r="B11" s="20">
        <v>1073</v>
      </c>
      <c r="C11" s="20">
        <v>890</v>
      </c>
      <c r="D11" s="20">
        <v>836</v>
      </c>
      <c r="E11" s="20">
        <v>710</v>
      </c>
      <c r="F11" s="20">
        <v>621</v>
      </c>
      <c r="G11" s="19">
        <f t="shared" si="0"/>
        <v>4130</v>
      </c>
    </row>
    <row r="12" spans="1:7" ht="12">
      <c r="A12" s="5" t="s">
        <v>183</v>
      </c>
      <c r="B12" s="20">
        <v>1098</v>
      </c>
      <c r="C12" s="20">
        <v>956</v>
      </c>
      <c r="D12" s="20">
        <v>941</v>
      </c>
      <c r="E12" s="20">
        <v>768</v>
      </c>
      <c r="F12" s="20">
        <v>660</v>
      </c>
      <c r="G12" s="19">
        <f>SUM(B12:F12)</f>
        <v>4423</v>
      </c>
    </row>
    <row r="13" spans="1:7" ht="12">
      <c r="A13" s="5" t="s">
        <v>198</v>
      </c>
      <c r="B13" s="20">
        <v>1038</v>
      </c>
      <c r="C13" s="20">
        <v>946</v>
      </c>
      <c r="D13" s="20"/>
      <c r="E13" s="20"/>
      <c r="F13" s="20"/>
      <c r="G13" s="19">
        <f>SUM(B13:F13)</f>
        <v>1984</v>
      </c>
    </row>
    <row r="14" spans="1:7" ht="12">
      <c r="A14" s="5" t="s">
        <v>61</v>
      </c>
      <c r="B14" s="20">
        <v>754</v>
      </c>
      <c r="C14" s="20">
        <v>735</v>
      </c>
      <c r="D14" s="20">
        <v>654</v>
      </c>
      <c r="E14" s="20">
        <v>554</v>
      </c>
      <c r="F14" s="58">
        <v>446</v>
      </c>
      <c r="G14" s="19">
        <f t="shared" si="0"/>
        <v>3143</v>
      </c>
    </row>
    <row r="15" spans="1:7" ht="13.5" customHeight="1">
      <c r="A15" s="11" t="s">
        <v>181</v>
      </c>
      <c r="B15" s="20"/>
      <c r="C15" s="20"/>
      <c r="D15" s="20"/>
      <c r="E15" s="59"/>
      <c r="F15" s="58"/>
      <c r="G15" s="19"/>
    </row>
    <row r="16" spans="1:7" ht="12">
      <c r="A16" s="5" t="s">
        <v>59</v>
      </c>
      <c r="B16" s="20">
        <v>860</v>
      </c>
      <c r="C16" s="20">
        <v>824</v>
      </c>
      <c r="D16" s="20">
        <v>821</v>
      </c>
      <c r="E16" s="20">
        <v>792</v>
      </c>
      <c r="F16" s="20">
        <v>772</v>
      </c>
      <c r="G16" s="19">
        <f aca="true" t="shared" si="1" ref="G16:G22">SUM(B16:F16)</f>
        <v>4069</v>
      </c>
    </row>
    <row r="17" spans="1:7" ht="12">
      <c r="A17" s="5" t="s">
        <v>189</v>
      </c>
      <c r="B17" s="20">
        <v>1114</v>
      </c>
      <c r="C17" s="20">
        <v>1081</v>
      </c>
      <c r="D17" s="20">
        <v>1035</v>
      </c>
      <c r="E17" s="20">
        <v>980</v>
      </c>
      <c r="F17" s="20">
        <v>962</v>
      </c>
      <c r="G17" s="19">
        <f t="shared" si="1"/>
        <v>5172</v>
      </c>
    </row>
    <row r="18" spans="1:7" ht="12">
      <c r="A18" s="5" t="s">
        <v>60</v>
      </c>
      <c r="B18" s="20">
        <v>798</v>
      </c>
      <c r="C18" s="20">
        <v>793</v>
      </c>
      <c r="D18" s="20">
        <v>751</v>
      </c>
      <c r="E18" s="20">
        <v>685</v>
      </c>
      <c r="F18" s="20">
        <v>636</v>
      </c>
      <c r="G18" s="19">
        <f t="shared" si="1"/>
        <v>3663</v>
      </c>
    </row>
    <row r="19" spans="1:7" ht="12">
      <c r="A19" s="5" t="s">
        <v>190</v>
      </c>
      <c r="B19" s="20">
        <v>898</v>
      </c>
      <c r="C19" s="20">
        <v>893</v>
      </c>
      <c r="D19" s="20">
        <v>837</v>
      </c>
      <c r="E19" s="20">
        <v>810</v>
      </c>
      <c r="F19" s="20">
        <v>720</v>
      </c>
      <c r="G19" s="19">
        <f t="shared" si="1"/>
        <v>4158</v>
      </c>
    </row>
    <row r="20" spans="1:7" ht="12">
      <c r="A20" s="5" t="s">
        <v>183</v>
      </c>
      <c r="B20" s="20">
        <v>1047</v>
      </c>
      <c r="C20" s="20">
        <v>951</v>
      </c>
      <c r="D20" s="20">
        <v>912</v>
      </c>
      <c r="E20" s="20">
        <v>834</v>
      </c>
      <c r="F20" s="20">
        <v>795</v>
      </c>
      <c r="G20" s="19">
        <f t="shared" si="1"/>
        <v>4539</v>
      </c>
    </row>
    <row r="21" spans="1:7" ht="12">
      <c r="A21" s="5" t="s">
        <v>188</v>
      </c>
      <c r="B21" s="20">
        <v>970</v>
      </c>
      <c r="C21" s="20">
        <v>970</v>
      </c>
      <c r="D21" s="20">
        <v>803</v>
      </c>
      <c r="E21" s="20">
        <v>705</v>
      </c>
      <c r="F21" s="20"/>
      <c r="G21" s="19">
        <f t="shared" si="1"/>
        <v>3448</v>
      </c>
    </row>
    <row r="22" spans="1:7" ht="12">
      <c r="A22" s="5" t="s">
        <v>62</v>
      </c>
      <c r="B22" s="20">
        <v>852</v>
      </c>
      <c r="C22" s="20">
        <v>695</v>
      </c>
      <c r="D22" s="20">
        <v>666</v>
      </c>
      <c r="E22" s="20">
        <v>666</v>
      </c>
      <c r="F22" s="20">
        <v>666</v>
      </c>
      <c r="G22" s="19">
        <f t="shared" si="1"/>
        <v>3545</v>
      </c>
    </row>
    <row r="23" spans="1:7" s="1" customFormat="1" ht="12">
      <c r="A23" s="38" t="s">
        <v>182</v>
      </c>
      <c r="B23" s="39"/>
      <c r="C23" s="39"/>
      <c r="D23" s="39"/>
      <c r="E23" s="39"/>
      <c r="F23" s="39"/>
      <c r="G23" s="78">
        <f>SUM(G7:G22)</f>
        <v>60166</v>
      </c>
    </row>
    <row r="24" s="1" customFormat="1" ht="12">
      <c r="G24" s="6"/>
    </row>
    <row r="25" spans="1:7" s="1" customFormat="1" ht="12">
      <c r="A25" s="31" t="s">
        <v>202</v>
      </c>
      <c r="B25" s="32"/>
      <c r="C25" s="32"/>
      <c r="D25" s="32"/>
      <c r="E25" s="32"/>
      <c r="F25" s="32"/>
      <c r="G25" s="33"/>
    </row>
    <row r="26" spans="1:7" s="1" customFormat="1" ht="12">
      <c r="A26" s="12"/>
      <c r="B26" s="13"/>
      <c r="C26" s="13"/>
      <c r="D26" s="13"/>
      <c r="E26" s="13"/>
      <c r="F26" s="13"/>
      <c r="G26" s="13"/>
    </row>
    <row r="27" spans="1:7" s="1" customFormat="1" ht="12">
      <c r="A27" s="11" t="s">
        <v>177</v>
      </c>
      <c r="B27" s="10"/>
      <c r="C27" s="10"/>
      <c r="D27" s="10"/>
      <c r="E27" s="10"/>
      <c r="F27" s="10"/>
      <c r="G27" s="22"/>
    </row>
    <row r="28" spans="1:7" ht="12">
      <c r="A28" s="5" t="s">
        <v>189</v>
      </c>
      <c r="B28" s="5">
        <v>1128</v>
      </c>
      <c r="C28" s="5">
        <v>1029</v>
      </c>
      <c r="D28" s="5">
        <v>988</v>
      </c>
      <c r="E28" s="5">
        <v>983</v>
      </c>
      <c r="F28" s="5"/>
      <c r="G28" s="4">
        <f aca="true" t="shared" si="2" ref="G28:G33">SUM(B28:F28)</f>
        <v>4128</v>
      </c>
    </row>
    <row r="29" spans="1:7" ht="12">
      <c r="A29" s="5" t="s">
        <v>190</v>
      </c>
      <c r="B29" s="5">
        <v>1098</v>
      </c>
      <c r="C29" s="5">
        <v>1074</v>
      </c>
      <c r="D29" s="5">
        <v>1069</v>
      </c>
      <c r="E29" s="5">
        <v>1057</v>
      </c>
      <c r="F29" s="5"/>
      <c r="G29" s="4">
        <f t="shared" si="2"/>
        <v>4298</v>
      </c>
    </row>
    <row r="30" spans="1:7" ht="12">
      <c r="A30" s="5" t="s">
        <v>174</v>
      </c>
      <c r="B30" s="5">
        <v>927</v>
      </c>
      <c r="C30" s="5">
        <v>918</v>
      </c>
      <c r="D30" s="5">
        <v>865</v>
      </c>
      <c r="E30" s="5">
        <v>839</v>
      </c>
      <c r="F30" s="5"/>
      <c r="G30" s="4">
        <f t="shared" si="2"/>
        <v>3549</v>
      </c>
    </row>
    <row r="31" spans="1:7" ht="12">
      <c r="A31" s="5" t="s">
        <v>188</v>
      </c>
      <c r="B31" s="5">
        <v>1073</v>
      </c>
      <c r="C31" s="5">
        <v>890</v>
      </c>
      <c r="D31" s="5">
        <v>836</v>
      </c>
      <c r="E31" s="5"/>
      <c r="F31" s="5"/>
      <c r="G31" s="4">
        <f t="shared" si="2"/>
        <v>2799</v>
      </c>
    </row>
    <row r="32" spans="1:7" ht="12">
      <c r="A32" s="5" t="s">
        <v>183</v>
      </c>
      <c r="B32" s="5">
        <v>1098</v>
      </c>
      <c r="C32" s="5">
        <v>956</v>
      </c>
      <c r="D32" s="5">
        <v>941</v>
      </c>
      <c r="E32" s="5"/>
      <c r="F32" s="5"/>
      <c r="G32" s="4">
        <f t="shared" si="2"/>
        <v>2995</v>
      </c>
    </row>
    <row r="33" spans="1:7" ht="12">
      <c r="A33" s="5" t="s">
        <v>198</v>
      </c>
      <c r="B33" s="5">
        <v>1038</v>
      </c>
      <c r="C33" s="5">
        <v>946</v>
      </c>
      <c r="D33" s="5"/>
      <c r="E33" s="5"/>
      <c r="F33" s="5"/>
      <c r="G33" s="4">
        <f t="shared" si="2"/>
        <v>1984</v>
      </c>
    </row>
    <row r="34" spans="1:7" ht="12">
      <c r="A34" s="11" t="s">
        <v>181</v>
      </c>
      <c r="B34" s="1"/>
      <c r="C34" s="1"/>
      <c r="E34" s="1"/>
      <c r="F34" s="1"/>
      <c r="G34" s="6"/>
    </row>
    <row r="35" spans="1:7" ht="12">
      <c r="A35" s="5" t="s">
        <v>59</v>
      </c>
      <c r="B35" s="5">
        <v>860</v>
      </c>
      <c r="C35" s="5">
        <v>824</v>
      </c>
      <c r="D35" s="5"/>
      <c r="E35" s="5"/>
      <c r="F35" s="5"/>
      <c r="G35" s="4">
        <f aca="true" t="shared" si="3" ref="G35:G40">SUM(B35:F35)</f>
        <v>1684</v>
      </c>
    </row>
    <row r="36" spans="1:7" ht="12">
      <c r="A36" s="5" t="s">
        <v>189</v>
      </c>
      <c r="B36" s="5">
        <v>1114</v>
      </c>
      <c r="C36" s="5">
        <v>1081</v>
      </c>
      <c r="D36" s="5">
        <v>1035</v>
      </c>
      <c r="E36" s="5">
        <v>980</v>
      </c>
      <c r="F36" s="5"/>
      <c r="G36" s="4">
        <f t="shared" si="3"/>
        <v>4210</v>
      </c>
    </row>
    <row r="37" spans="1:7" ht="12">
      <c r="A37" s="5" t="s">
        <v>190</v>
      </c>
      <c r="B37" s="5">
        <v>898</v>
      </c>
      <c r="C37" s="5">
        <v>893</v>
      </c>
      <c r="D37" s="5">
        <v>837</v>
      </c>
      <c r="E37" s="5"/>
      <c r="F37" s="5"/>
      <c r="G37" s="4">
        <f t="shared" si="3"/>
        <v>2628</v>
      </c>
    </row>
    <row r="38" spans="1:7" ht="12">
      <c r="A38" s="5" t="s">
        <v>183</v>
      </c>
      <c r="B38" s="5">
        <v>1047</v>
      </c>
      <c r="C38" s="5">
        <v>951</v>
      </c>
      <c r="D38" s="5">
        <v>912</v>
      </c>
      <c r="E38" s="5">
        <v>834</v>
      </c>
      <c r="F38" s="5"/>
      <c r="G38" s="4">
        <f t="shared" si="3"/>
        <v>3744</v>
      </c>
    </row>
    <row r="39" spans="1:7" ht="12">
      <c r="A39" s="5" t="s">
        <v>188</v>
      </c>
      <c r="B39" s="5">
        <v>970</v>
      </c>
      <c r="C39" s="5">
        <v>970</v>
      </c>
      <c r="D39" s="5"/>
      <c r="E39" s="5"/>
      <c r="F39" s="5"/>
      <c r="G39" s="4">
        <f t="shared" si="3"/>
        <v>1940</v>
      </c>
    </row>
    <row r="40" spans="1:7" ht="12">
      <c r="A40" s="5" t="s">
        <v>62</v>
      </c>
      <c r="B40" s="5">
        <v>852</v>
      </c>
      <c r="C40" s="5"/>
      <c r="D40" s="5"/>
      <c r="E40" s="5"/>
      <c r="F40" s="5"/>
      <c r="G40" s="4">
        <f t="shared" si="3"/>
        <v>852</v>
      </c>
    </row>
    <row r="41" spans="1:7" ht="12">
      <c r="A41" s="38" t="s">
        <v>182</v>
      </c>
      <c r="B41" s="39"/>
      <c r="C41" s="39"/>
      <c r="D41" s="39"/>
      <c r="E41" s="39"/>
      <c r="F41" s="39"/>
      <c r="G41" s="40">
        <f>SUM(G28:G40)</f>
        <v>34811</v>
      </c>
    </row>
    <row r="42" spans="1:7" ht="12.75" thickBot="1">
      <c r="A42" s="12"/>
      <c r="B42" s="13"/>
      <c r="C42" s="13"/>
      <c r="D42" s="13"/>
      <c r="E42" s="13"/>
      <c r="F42" s="13"/>
      <c r="G42" s="13"/>
    </row>
    <row r="43" spans="1:7" ht="12">
      <c r="A43" s="65" t="s">
        <v>78</v>
      </c>
      <c r="B43" s="24"/>
      <c r="C43" s="24"/>
      <c r="D43" s="24"/>
      <c r="E43" s="24"/>
      <c r="F43" s="24"/>
      <c r="G43" s="25">
        <v>2</v>
      </c>
    </row>
    <row r="44" spans="1:7" ht="12">
      <c r="A44" s="66" t="s">
        <v>77</v>
      </c>
      <c r="B44" s="23"/>
      <c r="C44" s="23"/>
      <c r="D44" s="23"/>
      <c r="E44" s="23"/>
      <c r="F44" s="23"/>
      <c r="G44" s="64">
        <v>12</v>
      </c>
    </row>
    <row r="45" spans="1:7" ht="12">
      <c r="A45" s="26" t="s">
        <v>184</v>
      </c>
      <c r="B45" s="23"/>
      <c r="C45" s="23"/>
      <c r="D45" s="23"/>
      <c r="E45" s="23"/>
      <c r="F45" s="23"/>
      <c r="G45" s="27">
        <v>1128</v>
      </c>
    </row>
    <row r="46" spans="1:7" ht="12">
      <c r="A46" s="26" t="s">
        <v>185</v>
      </c>
      <c r="B46" s="23"/>
      <c r="C46" s="23"/>
      <c r="D46" s="23"/>
      <c r="E46" s="23"/>
      <c r="F46" s="23"/>
      <c r="G46" s="27">
        <v>824</v>
      </c>
    </row>
    <row r="47" spans="1:7" ht="12.75" thickBot="1">
      <c r="A47" s="71" t="s">
        <v>186</v>
      </c>
      <c r="B47" s="72"/>
      <c r="C47" s="72"/>
      <c r="D47" s="72"/>
      <c r="E47" s="72"/>
      <c r="F47" s="72"/>
      <c r="G47" s="73">
        <f>G41/36</f>
        <v>966.9722222222222</v>
      </c>
    </row>
    <row r="48" spans="1:7" ht="12">
      <c r="A48" s="75" t="s">
        <v>83</v>
      </c>
      <c r="B48" s="76"/>
      <c r="C48" s="76"/>
      <c r="D48" s="76"/>
      <c r="E48" s="76"/>
      <c r="F48" s="76"/>
      <c r="G48" s="77">
        <v>3</v>
      </c>
    </row>
    <row r="49" spans="1:7" ht="12.75" thickBot="1">
      <c r="A49" s="68" t="s">
        <v>79</v>
      </c>
      <c r="B49" s="69"/>
      <c r="C49" s="69"/>
      <c r="D49" s="69"/>
      <c r="E49" s="69"/>
      <c r="F49" s="69"/>
      <c r="G49" s="70">
        <v>6</v>
      </c>
    </row>
  </sheetData>
  <sheetProtection/>
  <conditionalFormatting sqref="B38:F40">
    <cfRule type="cellIs" priority="1" dxfId="1" operator="between" stopIfTrue="1">
      <formula>1100</formula>
      <formula>1200</formula>
    </cfRule>
  </conditionalFormatting>
  <conditionalFormatting sqref="G28:G40">
    <cfRule type="cellIs" priority="3" dxfId="1" operator="greaterThan" stopIfTrue="1">
      <formula>5000</formula>
    </cfRule>
  </conditionalFormatting>
  <conditionalFormatting sqref="B28:F37">
    <cfRule type="cellIs" priority="4" dxfId="0" operator="between" stopIfTrue="1">
      <formula>1100</formula>
      <formula>1200</formula>
    </cfRule>
  </conditionalFormatting>
  <conditionalFormatting sqref="B7:F22">
    <cfRule type="cellIs" priority="4" dxfId="1" operator="between" stopIfTrue="1">
      <formula>1100</formula>
      <formula>1200</formula>
    </cfRule>
    <cfRule type="cellIs" priority="5" dxfId="0" operator="between" stopIfTrue="1">
      <formula>1000</formula>
      <formula>1099</formula>
    </cfRule>
  </conditionalFormatting>
  <conditionalFormatting sqref="G7:G22">
    <cfRule type="cellIs" priority="6" dxfId="31" operator="greaterThan" stopIfTrue="1">
      <formula>5000</formula>
    </cfRule>
    <cfRule type="cellIs" priority="7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195</v>
      </c>
      <c r="B1" s="15" t="s">
        <v>75</v>
      </c>
      <c r="C1" s="9"/>
      <c r="D1" s="9"/>
      <c r="E1" s="9"/>
    </row>
    <row r="2" spans="1:2" ht="12">
      <c r="A2" s="9" t="s">
        <v>196</v>
      </c>
      <c r="B2" s="7" t="s">
        <v>74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="1" customFormat="1" ht="12" customHeight="1">
      <c r="A5" s="6" t="s">
        <v>177</v>
      </c>
    </row>
    <row r="6" spans="1:7" ht="12">
      <c r="A6" s="5" t="s">
        <v>192</v>
      </c>
      <c r="B6" s="5">
        <v>1082</v>
      </c>
      <c r="C6" s="5">
        <v>1027</v>
      </c>
      <c r="D6" s="5">
        <v>986</v>
      </c>
      <c r="E6" s="5">
        <v>968</v>
      </c>
      <c r="F6" s="5">
        <v>962</v>
      </c>
      <c r="G6" s="4">
        <f aca="true" t="shared" si="0" ref="G6:G13">SUM(B6:F6)</f>
        <v>5025</v>
      </c>
    </row>
    <row r="7" spans="1:7" ht="12">
      <c r="A7" s="5" t="s">
        <v>191</v>
      </c>
      <c r="B7" s="5">
        <v>1102</v>
      </c>
      <c r="C7" s="5">
        <v>1096</v>
      </c>
      <c r="D7" s="5">
        <v>1040</v>
      </c>
      <c r="E7" s="5">
        <v>1025</v>
      </c>
      <c r="F7" s="5">
        <v>1002</v>
      </c>
      <c r="G7" s="4">
        <f t="shared" si="0"/>
        <v>5265</v>
      </c>
    </row>
    <row r="8" spans="1:7" ht="12">
      <c r="A8" s="5" t="s">
        <v>193</v>
      </c>
      <c r="B8" s="5">
        <v>1133</v>
      </c>
      <c r="C8" s="5">
        <v>1126</v>
      </c>
      <c r="D8" s="5">
        <v>1092</v>
      </c>
      <c r="E8" s="5">
        <v>1080</v>
      </c>
      <c r="F8" s="5">
        <v>1065</v>
      </c>
      <c r="G8" s="4">
        <f t="shared" si="0"/>
        <v>5496</v>
      </c>
    </row>
    <row r="9" spans="1:7" ht="12">
      <c r="A9" s="5" t="s">
        <v>178</v>
      </c>
      <c r="B9" s="5">
        <v>1156</v>
      </c>
      <c r="C9" s="5">
        <v>1137</v>
      </c>
      <c r="D9" s="5">
        <v>1134</v>
      </c>
      <c r="E9" s="5">
        <v>1112</v>
      </c>
      <c r="F9" s="5">
        <v>1094</v>
      </c>
      <c r="G9" s="4">
        <f t="shared" si="0"/>
        <v>5633</v>
      </c>
    </row>
    <row r="10" spans="1:7" ht="12">
      <c r="A10" s="5" t="s">
        <v>179</v>
      </c>
      <c r="B10" s="5">
        <v>1118</v>
      </c>
      <c r="C10" s="5">
        <v>1112</v>
      </c>
      <c r="D10" s="5">
        <v>1020</v>
      </c>
      <c r="E10" s="5">
        <v>999</v>
      </c>
      <c r="F10" s="5">
        <v>988</v>
      </c>
      <c r="G10" s="4">
        <f t="shared" si="0"/>
        <v>5237</v>
      </c>
    </row>
    <row r="11" spans="1:7" ht="12">
      <c r="A11" s="5" t="s">
        <v>183</v>
      </c>
      <c r="B11" s="5">
        <v>1132</v>
      </c>
      <c r="C11" s="5">
        <v>1130</v>
      </c>
      <c r="D11" s="5">
        <v>1107</v>
      </c>
      <c r="E11" s="5">
        <v>1088</v>
      </c>
      <c r="F11" s="5">
        <v>1056</v>
      </c>
      <c r="G11" s="4">
        <f t="shared" si="0"/>
        <v>5513</v>
      </c>
    </row>
    <row r="12" spans="1:7" ht="12">
      <c r="A12" s="5" t="s">
        <v>199</v>
      </c>
      <c r="B12" s="5">
        <v>1129</v>
      </c>
      <c r="C12" s="5">
        <v>1060</v>
      </c>
      <c r="D12" s="5">
        <v>1060</v>
      </c>
      <c r="E12" s="5">
        <v>1060</v>
      </c>
      <c r="F12" s="5">
        <v>1018</v>
      </c>
      <c r="G12" s="4">
        <f t="shared" si="0"/>
        <v>5327</v>
      </c>
    </row>
    <row r="13" spans="1:7" ht="12">
      <c r="A13" s="5" t="s">
        <v>180</v>
      </c>
      <c r="B13" s="5">
        <v>930</v>
      </c>
      <c r="C13" s="5">
        <v>911</v>
      </c>
      <c r="D13" s="5">
        <v>843</v>
      </c>
      <c r="E13" s="5">
        <v>801</v>
      </c>
      <c r="F13" s="5">
        <v>988</v>
      </c>
      <c r="G13" s="4">
        <f t="shared" si="0"/>
        <v>4473</v>
      </c>
    </row>
    <row r="14" spans="1:7" ht="13.5" customHeight="1">
      <c r="A14" s="11" t="s">
        <v>181</v>
      </c>
      <c r="B14" s="1"/>
      <c r="C14" s="1"/>
      <c r="E14" s="1"/>
      <c r="F14" s="1"/>
      <c r="G14" s="6"/>
    </row>
    <row r="15" spans="1:7" ht="12">
      <c r="A15" s="5" t="s">
        <v>158</v>
      </c>
      <c r="B15" s="5">
        <v>1106</v>
      </c>
      <c r="C15" s="5">
        <v>1106</v>
      </c>
      <c r="D15" s="5">
        <v>1052</v>
      </c>
      <c r="E15" s="5">
        <v>1044</v>
      </c>
      <c r="F15" s="5">
        <v>1044</v>
      </c>
      <c r="G15" s="4">
        <f aca="true" t="shared" si="1" ref="G15:G22">SUM(B15:F15)</f>
        <v>5352</v>
      </c>
    </row>
    <row r="16" spans="1:7" ht="12">
      <c r="A16" s="5" t="s">
        <v>12</v>
      </c>
      <c r="B16" s="5">
        <v>1093</v>
      </c>
      <c r="C16" s="5">
        <v>1075</v>
      </c>
      <c r="D16" s="5">
        <v>1062</v>
      </c>
      <c r="E16" s="5">
        <v>1057</v>
      </c>
      <c r="F16" s="5">
        <v>1055</v>
      </c>
      <c r="G16" s="4">
        <f t="shared" si="1"/>
        <v>5342</v>
      </c>
    </row>
    <row r="17" spans="1:7" ht="12">
      <c r="A17" s="5" t="s">
        <v>193</v>
      </c>
      <c r="B17" s="5">
        <v>1057</v>
      </c>
      <c r="C17" s="5">
        <v>1053</v>
      </c>
      <c r="D17" s="5">
        <v>1028</v>
      </c>
      <c r="E17" s="5">
        <v>1027</v>
      </c>
      <c r="F17" s="5">
        <v>1008</v>
      </c>
      <c r="G17" s="4">
        <f t="shared" si="1"/>
        <v>5173</v>
      </c>
    </row>
    <row r="18" spans="1:7" ht="12">
      <c r="A18" s="5" t="s">
        <v>194</v>
      </c>
      <c r="B18" s="5">
        <v>1068</v>
      </c>
      <c r="C18" s="5">
        <v>1064</v>
      </c>
      <c r="D18" s="5">
        <v>1062</v>
      </c>
      <c r="E18" s="5">
        <v>1050</v>
      </c>
      <c r="F18" s="5">
        <v>1049</v>
      </c>
      <c r="G18" s="4">
        <f t="shared" si="1"/>
        <v>5293</v>
      </c>
    </row>
    <row r="19" spans="1:7" ht="12">
      <c r="A19" s="5" t="s">
        <v>179</v>
      </c>
      <c r="B19" s="5">
        <v>1126</v>
      </c>
      <c r="C19" s="5">
        <v>1063</v>
      </c>
      <c r="D19" s="5">
        <v>1057</v>
      </c>
      <c r="E19" s="5">
        <v>1048</v>
      </c>
      <c r="F19" s="5">
        <v>1048</v>
      </c>
      <c r="G19" s="4">
        <f t="shared" si="1"/>
        <v>5342</v>
      </c>
    </row>
    <row r="20" spans="1:7" ht="12">
      <c r="A20" s="5" t="s">
        <v>188</v>
      </c>
      <c r="B20" s="5">
        <v>950</v>
      </c>
      <c r="C20" s="5"/>
      <c r="D20" s="5"/>
      <c r="E20" s="5"/>
      <c r="F20" s="5"/>
      <c r="G20" s="4">
        <f t="shared" si="1"/>
        <v>950</v>
      </c>
    </row>
    <row r="21" spans="1:7" ht="12">
      <c r="A21" s="5" t="s">
        <v>183</v>
      </c>
      <c r="B21" s="5">
        <v>1043</v>
      </c>
      <c r="C21" s="5">
        <v>1041</v>
      </c>
      <c r="D21" s="5">
        <v>996</v>
      </c>
      <c r="E21" s="5">
        <v>972</v>
      </c>
      <c r="F21" s="5">
        <v>961</v>
      </c>
      <c r="G21" s="4">
        <f t="shared" si="1"/>
        <v>5013</v>
      </c>
    </row>
    <row r="22" spans="1:7" ht="12">
      <c r="A22" s="5" t="s">
        <v>180</v>
      </c>
      <c r="B22" s="5">
        <v>1004</v>
      </c>
      <c r="C22" s="5"/>
      <c r="D22" s="5"/>
      <c r="E22" s="5"/>
      <c r="F22" s="5"/>
      <c r="G22" s="4">
        <f t="shared" si="1"/>
        <v>1004</v>
      </c>
    </row>
    <row r="23" spans="1:7" s="1" customFormat="1" ht="12">
      <c r="A23" s="38" t="s">
        <v>182</v>
      </c>
      <c r="B23" s="39"/>
      <c r="C23" s="39"/>
      <c r="D23" s="39"/>
      <c r="E23" s="39"/>
      <c r="F23" s="39"/>
      <c r="G23" s="40">
        <f>SUM(G6:G22)</f>
        <v>75438</v>
      </c>
    </row>
    <row r="24" s="1" customFormat="1" ht="12">
      <c r="G24" s="6"/>
    </row>
    <row r="25" spans="1:7" s="1" customFormat="1" ht="12">
      <c r="A25" s="31" t="s">
        <v>202</v>
      </c>
      <c r="B25" s="32"/>
      <c r="C25" s="32"/>
      <c r="D25" s="32"/>
      <c r="E25" s="32"/>
      <c r="F25" s="32"/>
      <c r="G25" s="33"/>
    </row>
    <row r="26" s="1" customFormat="1" ht="12">
      <c r="A26" s="6" t="s">
        <v>177</v>
      </c>
    </row>
    <row r="27" spans="1:7" ht="12">
      <c r="A27" s="5" t="s">
        <v>192</v>
      </c>
      <c r="B27" s="5">
        <v>1082</v>
      </c>
      <c r="C27" s="5"/>
      <c r="D27" s="5"/>
      <c r="E27" s="5"/>
      <c r="F27" s="5"/>
      <c r="G27" s="4">
        <f aca="true" t="shared" si="2" ref="G27:G33">SUM(B27:F27)</f>
        <v>1082</v>
      </c>
    </row>
    <row r="28" spans="1:7" ht="12">
      <c r="A28" s="5" t="s">
        <v>191</v>
      </c>
      <c r="B28" s="5">
        <v>1102</v>
      </c>
      <c r="C28" s="5">
        <v>1096</v>
      </c>
      <c r="D28" s="5"/>
      <c r="E28" s="5"/>
      <c r="F28" s="5"/>
      <c r="G28" s="4">
        <f t="shared" si="2"/>
        <v>2198</v>
      </c>
    </row>
    <row r="29" spans="1:7" ht="12">
      <c r="A29" s="5" t="s">
        <v>193</v>
      </c>
      <c r="B29" s="5">
        <v>1133</v>
      </c>
      <c r="C29" s="5">
        <v>1126</v>
      </c>
      <c r="D29" s="5">
        <v>1092</v>
      </c>
      <c r="E29" s="5">
        <v>1080</v>
      </c>
      <c r="F29" s="5"/>
      <c r="G29" s="4">
        <f t="shared" si="2"/>
        <v>4431</v>
      </c>
    </row>
    <row r="30" spans="1:7" ht="12">
      <c r="A30" s="5" t="s">
        <v>178</v>
      </c>
      <c r="B30" s="5">
        <v>1156</v>
      </c>
      <c r="C30" s="5">
        <v>1137</v>
      </c>
      <c r="D30" s="5">
        <v>1134</v>
      </c>
      <c r="E30" s="5">
        <v>1112</v>
      </c>
      <c r="F30" s="5"/>
      <c r="G30" s="4">
        <f t="shared" si="2"/>
        <v>4539</v>
      </c>
    </row>
    <row r="31" spans="1:7" ht="12">
      <c r="A31" s="5" t="s">
        <v>179</v>
      </c>
      <c r="B31" s="5">
        <v>1118</v>
      </c>
      <c r="C31" s="5">
        <v>1112</v>
      </c>
      <c r="D31" s="5"/>
      <c r="E31" s="5"/>
      <c r="F31" s="5"/>
      <c r="G31" s="4">
        <f t="shared" si="2"/>
        <v>2230</v>
      </c>
    </row>
    <row r="32" spans="1:7" ht="12">
      <c r="A32" s="5" t="s">
        <v>183</v>
      </c>
      <c r="B32" s="5">
        <v>1132</v>
      </c>
      <c r="C32" s="5">
        <v>1130</v>
      </c>
      <c r="D32" s="5">
        <v>1107</v>
      </c>
      <c r="E32" s="5">
        <v>1088</v>
      </c>
      <c r="F32" s="5"/>
      <c r="G32" s="4">
        <f t="shared" si="2"/>
        <v>4457</v>
      </c>
    </row>
    <row r="33" spans="1:7" ht="12">
      <c r="A33" s="5" t="s">
        <v>199</v>
      </c>
      <c r="B33" s="5">
        <v>1129</v>
      </c>
      <c r="C33" s="5">
        <v>1060</v>
      </c>
      <c r="D33" s="5">
        <v>1060</v>
      </c>
      <c r="E33" s="5">
        <v>1060</v>
      </c>
      <c r="F33" s="5"/>
      <c r="G33" s="4">
        <f t="shared" si="2"/>
        <v>4309</v>
      </c>
    </row>
    <row r="34" spans="1:7" ht="12">
      <c r="A34" s="11" t="s">
        <v>181</v>
      </c>
      <c r="B34" s="1"/>
      <c r="C34" s="1"/>
      <c r="E34" s="1"/>
      <c r="F34" s="1"/>
      <c r="G34" s="6"/>
    </row>
    <row r="35" spans="1:7" ht="12">
      <c r="A35" s="5" t="s">
        <v>158</v>
      </c>
      <c r="B35" s="5">
        <v>1106</v>
      </c>
      <c r="C35" s="5">
        <v>1106</v>
      </c>
      <c r="D35" s="5">
        <v>1052</v>
      </c>
      <c r="E35" s="5"/>
      <c r="F35" s="5"/>
      <c r="G35" s="4">
        <f>SUM(B35:F35)</f>
        <v>3264</v>
      </c>
    </row>
    <row r="36" spans="1:7" ht="12">
      <c r="A36" s="5" t="s">
        <v>12</v>
      </c>
      <c r="B36" s="5">
        <v>1093</v>
      </c>
      <c r="C36" s="5">
        <v>1075</v>
      </c>
      <c r="D36" s="5">
        <v>1062</v>
      </c>
      <c r="E36" s="5">
        <v>1057</v>
      </c>
      <c r="F36" s="5"/>
      <c r="G36" s="4">
        <f>SUM(B36:F36)</f>
        <v>4287</v>
      </c>
    </row>
    <row r="37" spans="1:7" ht="12">
      <c r="A37" s="5" t="s">
        <v>193</v>
      </c>
      <c r="B37" s="5">
        <v>1057</v>
      </c>
      <c r="C37" s="5">
        <v>1053</v>
      </c>
      <c r="D37" s="5"/>
      <c r="E37" s="5"/>
      <c r="F37" s="5"/>
      <c r="G37" s="4">
        <f>SUM(B37:F37)</f>
        <v>2110</v>
      </c>
    </row>
    <row r="38" spans="1:7" ht="12">
      <c r="A38" s="5" t="s">
        <v>194</v>
      </c>
      <c r="B38" s="5">
        <v>1068</v>
      </c>
      <c r="C38" s="5">
        <v>1064</v>
      </c>
      <c r="D38" s="5">
        <v>1062</v>
      </c>
      <c r="E38" s="5"/>
      <c r="F38" s="5"/>
      <c r="G38" s="4">
        <f>SUM(B38:F38)</f>
        <v>3194</v>
      </c>
    </row>
    <row r="39" spans="1:7" ht="12">
      <c r="A39" s="5" t="s">
        <v>179</v>
      </c>
      <c r="B39" s="5">
        <v>1126</v>
      </c>
      <c r="C39" s="5">
        <v>1063</v>
      </c>
      <c r="D39" s="5">
        <v>1057</v>
      </c>
      <c r="E39" s="5"/>
      <c r="F39" s="5"/>
      <c r="G39" s="4">
        <f>SUM(B39:F39)</f>
        <v>3246</v>
      </c>
    </row>
    <row r="40" spans="1:7" ht="12">
      <c r="A40" s="38" t="s">
        <v>182</v>
      </c>
      <c r="B40" s="39"/>
      <c r="C40" s="39"/>
      <c r="D40" s="39"/>
      <c r="E40" s="39"/>
      <c r="F40" s="39"/>
      <c r="G40" s="40">
        <f>SUM(G27:G39)</f>
        <v>39347</v>
      </c>
    </row>
    <row r="41" spans="1:7" ht="12">
      <c r="A41" s="6"/>
      <c r="B41" s="1"/>
      <c r="C41" s="1"/>
      <c r="D41" s="1"/>
      <c r="E41" s="1"/>
      <c r="F41" s="1"/>
      <c r="G41" s="6"/>
    </row>
    <row r="42" spans="1:7" ht="12.75" thickBot="1">
      <c r="A42" s="6"/>
      <c r="B42" s="1"/>
      <c r="C42" s="1"/>
      <c r="D42" s="1"/>
      <c r="E42" s="1"/>
      <c r="F42" s="1"/>
      <c r="G42" s="6"/>
    </row>
    <row r="43" spans="1:7" ht="12">
      <c r="A43" s="83" t="s">
        <v>78</v>
      </c>
      <c r="B43" s="84"/>
      <c r="C43" s="84"/>
      <c r="D43" s="84"/>
      <c r="E43" s="84"/>
      <c r="F43" s="84"/>
      <c r="G43" s="85">
        <v>16</v>
      </c>
    </row>
    <row r="44" spans="1:7" ht="12">
      <c r="A44" s="66" t="s">
        <v>77</v>
      </c>
      <c r="B44" s="23"/>
      <c r="C44" s="23"/>
      <c r="D44" s="23"/>
      <c r="E44" s="23"/>
      <c r="F44" s="23"/>
      <c r="G44" s="86">
        <v>42</v>
      </c>
    </row>
    <row r="45" spans="1:7" ht="12">
      <c r="A45" s="66" t="s">
        <v>184</v>
      </c>
      <c r="B45" s="23"/>
      <c r="C45" s="23"/>
      <c r="D45" s="23"/>
      <c r="E45" s="23"/>
      <c r="F45" s="23"/>
      <c r="G45" s="86">
        <v>1156</v>
      </c>
    </row>
    <row r="46" spans="1:7" ht="12">
      <c r="A46" s="66" t="s">
        <v>185</v>
      </c>
      <c r="B46" s="23"/>
      <c r="C46" s="23"/>
      <c r="D46" s="23"/>
      <c r="E46" s="23"/>
      <c r="F46" s="23"/>
      <c r="G46" s="86">
        <v>1052</v>
      </c>
    </row>
    <row r="47" spans="1:7" ht="12.75" thickBot="1">
      <c r="A47" s="87" t="s">
        <v>186</v>
      </c>
      <c r="B47" s="88"/>
      <c r="C47" s="88"/>
      <c r="D47" s="88"/>
      <c r="E47" s="88"/>
      <c r="F47" s="88"/>
      <c r="G47" s="89">
        <f>G40/36</f>
        <v>1092.9722222222222</v>
      </c>
    </row>
    <row r="48" spans="1:7" ht="12">
      <c r="A48" s="80" t="s">
        <v>83</v>
      </c>
      <c r="B48" s="74"/>
      <c r="C48" s="74"/>
      <c r="D48" s="74"/>
      <c r="E48" s="74"/>
      <c r="F48" s="74"/>
      <c r="G48" s="81">
        <v>13</v>
      </c>
    </row>
    <row r="49" spans="1:7" ht="12.75" thickBot="1">
      <c r="A49" s="68" t="s">
        <v>79</v>
      </c>
      <c r="B49" s="69"/>
      <c r="C49" s="69"/>
      <c r="D49" s="69"/>
      <c r="E49" s="69"/>
      <c r="F49" s="69"/>
      <c r="G49" s="70">
        <v>1</v>
      </c>
    </row>
  </sheetData>
  <conditionalFormatting sqref="G24:G25 G27:G39">
    <cfRule type="cellIs" priority="1" dxfId="1" operator="greaterThan" stopIfTrue="1">
      <formula>5000</formula>
    </cfRule>
  </conditionalFormatting>
  <conditionalFormatting sqref="B27:F40 B23:F25">
    <cfRule type="cellIs" priority="2" dxfId="0" operator="between" stopIfTrue="1">
      <formula>1100</formula>
      <formula>1200</formula>
    </cfRule>
  </conditionalFormatting>
  <conditionalFormatting sqref="B6:F22">
    <cfRule type="cellIs" priority="3" dxfId="1" operator="between" stopIfTrue="1">
      <formula>1100</formula>
      <formula>1200</formula>
    </cfRule>
    <cfRule type="cellIs" priority="4" dxfId="2" operator="between" stopIfTrue="1">
      <formula>1000</formula>
      <formula>1099</formula>
    </cfRule>
  </conditionalFormatting>
  <conditionalFormatting sqref="G6:G22">
    <cfRule type="cellIs" priority="5" dxfId="31" operator="greaterThan" stopIfTrue="1">
      <formula>5000</formula>
    </cfRule>
    <cfRule type="cellIs" priority="6" dxfId="33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5" t="s">
        <v>139</v>
      </c>
      <c r="C1" s="9"/>
      <c r="D1" s="9"/>
      <c r="E1" s="9"/>
    </row>
    <row r="2" spans="1:2" ht="12">
      <c r="A2" s="9"/>
      <c r="B2" s="7" t="s">
        <v>64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pans="1:8" ht="12">
      <c r="A5" s="12"/>
      <c r="B5" s="13"/>
      <c r="C5" s="13"/>
      <c r="D5" s="13"/>
      <c r="E5" s="13"/>
      <c r="F5" s="13"/>
      <c r="G5" s="13"/>
      <c r="H5" s="1"/>
    </row>
    <row r="6" spans="1:7" s="1" customFormat="1" ht="12" customHeight="1">
      <c r="A6" s="11" t="s">
        <v>177</v>
      </c>
      <c r="B6" s="10"/>
      <c r="C6" s="10"/>
      <c r="D6" s="10"/>
      <c r="E6" s="10"/>
      <c r="F6" s="10"/>
      <c r="G6" s="22"/>
    </row>
    <row r="7" spans="1:7" ht="12">
      <c r="A7" s="5" t="s">
        <v>192</v>
      </c>
      <c r="B7" s="5">
        <v>898</v>
      </c>
      <c r="C7" s="5">
        <v>772</v>
      </c>
      <c r="D7" s="5">
        <v>755</v>
      </c>
      <c r="E7" s="5">
        <v>694</v>
      </c>
      <c r="F7" s="5">
        <v>655</v>
      </c>
      <c r="G7" s="4">
        <f aca="true" t="shared" si="0" ref="G7:G15">SUM(B7:F7)</f>
        <v>3774</v>
      </c>
    </row>
    <row r="8" spans="1:7" ht="12">
      <c r="A8" s="5" t="s">
        <v>66</v>
      </c>
      <c r="B8" s="46">
        <v>913</v>
      </c>
      <c r="C8" s="5">
        <v>761</v>
      </c>
      <c r="D8" s="5">
        <v>707</v>
      </c>
      <c r="E8" s="5">
        <v>694</v>
      </c>
      <c r="F8" s="5">
        <v>686</v>
      </c>
      <c r="G8" s="4">
        <f t="shared" si="0"/>
        <v>3761</v>
      </c>
    </row>
    <row r="9" spans="1:7" ht="12">
      <c r="A9" s="5" t="s">
        <v>193</v>
      </c>
      <c r="B9" s="5">
        <v>747</v>
      </c>
      <c r="C9" s="5">
        <v>726</v>
      </c>
      <c r="D9" s="5">
        <v>705</v>
      </c>
      <c r="E9" s="5">
        <v>681</v>
      </c>
      <c r="F9" s="5">
        <v>641</v>
      </c>
      <c r="G9" s="4">
        <f t="shared" si="0"/>
        <v>3500</v>
      </c>
    </row>
    <row r="10" spans="1:7" ht="12">
      <c r="A10" s="5" t="s">
        <v>67</v>
      </c>
      <c r="B10" s="5">
        <v>922</v>
      </c>
      <c r="C10" s="5">
        <v>921</v>
      </c>
      <c r="D10" s="5">
        <v>853</v>
      </c>
      <c r="E10" s="5">
        <v>638</v>
      </c>
      <c r="F10" s="5">
        <v>461</v>
      </c>
      <c r="G10" s="4">
        <f t="shared" si="0"/>
        <v>3795</v>
      </c>
    </row>
    <row r="11" spans="1:7" ht="12">
      <c r="A11" s="5" t="s">
        <v>189</v>
      </c>
      <c r="B11" s="5">
        <v>758</v>
      </c>
      <c r="C11" s="5">
        <v>656</v>
      </c>
      <c r="D11" s="5">
        <v>638</v>
      </c>
      <c r="E11" s="5">
        <v>533</v>
      </c>
      <c r="F11" s="5">
        <v>306</v>
      </c>
      <c r="G11" s="4">
        <f t="shared" si="0"/>
        <v>2891</v>
      </c>
    </row>
    <row r="12" spans="1:7" ht="12">
      <c r="A12" s="5" t="s">
        <v>190</v>
      </c>
      <c r="B12" s="5">
        <v>814</v>
      </c>
      <c r="C12" s="5">
        <v>704</v>
      </c>
      <c r="D12" s="5">
        <v>647</v>
      </c>
      <c r="E12" s="5">
        <v>613</v>
      </c>
      <c r="F12" s="5">
        <v>332</v>
      </c>
      <c r="G12" s="4">
        <f t="shared" si="0"/>
        <v>3110</v>
      </c>
    </row>
    <row r="13" spans="1:7" ht="12">
      <c r="A13" s="5" t="s">
        <v>178</v>
      </c>
      <c r="B13" s="5">
        <v>861</v>
      </c>
      <c r="C13" s="5"/>
      <c r="D13" s="5"/>
      <c r="E13" s="5"/>
      <c r="F13" s="5"/>
      <c r="G13" s="4">
        <f t="shared" si="0"/>
        <v>861</v>
      </c>
    </row>
    <row r="14" spans="1:7" ht="12">
      <c r="A14" s="5" t="s">
        <v>179</v>
      </c>
      <c r="B14" s="5">
        <v>807</v>
      </c>
      <c r="C14" s="5">
        <v>680</v>
      </c>
      <c r="D14" s="5">
        <v>636</v>
      </c>
      <c r="E14" s="5">
        <v>447</v>
      </c>
      <c r="F14" s="5"/>
      <c r="G14" s="4">
        <f t="shared" si="0"/>
        <v>2570</v>
      </c>
    </row>
    <row r="15" spans="1:7" ht="12">
      <c r="A15" s="5" t="s">
        <v>188</v>
      </c>
      <c r="B15" s="5">
        <v>909</v>
      </c>
      <c r="C15" s="5">
        <v>845</v>
      </c>
      <c r="D15" s="5">
        <v>818</v>
      </c>
      <c r="E15" s="5">
        <v>791</v>
      </c>
      <c r="F15" s="5">
        <v>737</v>
      </c>
      <c r="G15" s="4">
        <f t="shared" si="0"/>
        <v>4100</v>
      </c>
    </row>
    <row r="16" spans="1:7" ht="13.5" customHeight="1">
      <c r="A16" s="11" t="s">
        <v>181</v>
      </c>
      <c r="B16" s="1"/>
      <c r="C16" s="1"/>
      <c r="E16" s="1"/>
      <c r="F16" s="1"/>
      <c r="G16" s="6"/>
    </row>
    <row r="17" spans="1:7" ht="12">
      <c r="A17" s="5" t="s">
        <v>192</v>
      </c>
      <c r="B17" s="5">
        <v>938</v>
      </c>
      <c r="C17" s="5">
        <v>913</v>
      </c>
      <c r="D17" s="5">
        <v>880</v>
      </c>
      <c r="E17" s="5">
        <v>872</v>
      </c>
      <c r="F17" s="5">
        <v>818</v>
      </c>
      <c r="G17" s="4">
        <f aca="true" t="shared" si="1" ref="G17:G23">SUM(B17:F17)</f>
        <v>4421</v>
      </c>
    </row>
    <row r="18" spans="1:7" ht="12">
      <c r="A18" s="5" t="s">
        <v>66</v>
      </c>
      <c r="B18" s="5">
        <v>815</v>
      </c>
      <c r="C18" s="5"/>
      <c r="D18" s="5"/>
      <c r="E18" s="5"/>
      <c r="F18" s="5"/>
      <c r="G18" s="4">
        <f>SUM(B18:F18)</f>
        <v>815</v>
      </c>
    </row>
    <row r="19" spans="1:7" ht="12">
      <c r="A19" s="5" t="s">
        <v>140</v>
      </c>
      <c r="B19" s="5">
        <v>807</v>
      </c>
      <c r="C19" s="5">
        <v>787</v>
      </c>
      <c r="D19" s="5">
        <v>785</v>
      </c>
      <c r="E19" s="5">
        <v>785</v>
      </c>
      <c r="F19" s="5">
        <v>747</v>
      </c>
      <c r="G19" s="4">
        <f t="shared" si="1"/>
        <v>3911</v>
      </c>
    </row>
    <row r="20" spans="1:7" ht="12">
      <c r="A20" s="5" t="s">
        <v>193</v>
      </c>
      <c r="B20" s="5">
        <v>957</v>
      </c>
      <c r="C20" s="5">
        <v>927</v>
      </c>
      <c r="D20" s="5">
        <v>861</v>
      </c>
      <c r="E20" s="5">
        <v>842</v>
      </c>
      <c r="F20" s="5">
        <v>787</v>
      </c>
      <c r="G20" s="4">
        <f>SUM(B20:F20)</f>
        <v>4374</v>
      </c>
    </row>
    <row r="21" spans="1:7" ht="12">
      <c r="A21" s="5" t="s">
        <v>65</v>
      </c>
      <c r="B21" s="5">
        <v>827</v>
      </c>
      <c r="C21" s="5">
        <v>771</v>
      </c>
      <c r="D21" s="5">
        <v>753</v>
      </c>
      <c r="E21" s="5">
        <v>674</v>
      </c>
      <c r="F21" s="5">
        <v>663</v>
      </c>
      <c r="G21" s="4">
        <f t="shared" si="1"/>
        <v>3688</v>
      </c>
    </row>
    <row r="22" spans="1:7" ht="12">
      <c r="A22" s="5" t="s">
        <v>194</v>
      </c>
      <c r="B22" s="5">
        <v>983</v>
      </c>
      <c r="C22" s="5">
        <v>980</v>
      </c>
      <c r="D22" s="5">
        <v>910</v>
      </c>
      <c r="E22" s="5">
        <v>879</v>
      </c>
      <c r="F22" s="5"/>
      <c r="G22" s="4">
        <f t="shared" si="1"/>
        <v>3752</v>
      </c>
    </row>
    <row r="23" spans="1:7" ht="12">
      <c r="A23" s="5" t="s">
        <v>179</v>
      </c>
      <c r="B23" s="5">
        <v>988</v>
      </c>
      <c r="C23" s="5">
        <v>916</v>
      </c>
      <c r="D23" s="5">
        <v>811</v>
      </c>
      <c r="E23" s="5">
        <v>739</v>
      </c>
      <c r="F23" s="5">
        <v>726</v>
      </c>
      <c r="G23" s="4">
        <f t="shared" si="1"/>
        <v>4180</v>
      </c>
    </row>
    <row r="24" spans="1:7" s="1" customFormat="1" ht="12">
      <c r="A24" s="38" t="s">
        <v>182</v>
      </c>
      <c r="B24" s="39"/>
      <c r="C24" s="39"/>
      <c r="D24" s="39"/>
      <c r="E24" s="39"/>
      <c r="F24" s="39"/>
      <c r="G24" s="40">
        <f>SUM(G7:G23)</f>
        <v>53503</v>
      </c>
    </row>
    <row r="25" s="1" customFormat="1" ht="12">
      <c r="G25" s="6"/>
    </row>
    <row r="26" spans="1:7" s="1" customFormat="1" ht="12">
      <c r="A26" s="31" t="s">
        <v>202</v>
      </c>
      <c r="B26" s="32"/>
      <c r="C26" s="32"/>
      <c r="D26" s="32"/>
      <c r="E26" s="32"/>
      <c r="F26" s="32"/>
      <c r="G26" s="33"/>
    </row>
    <row r="27" spans="1:7" s="1" customFormat="1" ht="12">
      <c r="A27" s="12"/>
      <c r="B27" s="13"/>
      <c r="C27" s="13"/>
      <c r="D27" s="13"/>
      <c r="E27" s="13"/>
      <c r="F27" s="13"/>
      <c r="G27" s="13"/>
    </row>
    <row r="28" spans="1:7" s="1" customFormat="1" ht="12">
      <c r="A28" s="11" t="s">
        <v>177</v>
      </c>
      <c r="B28" s="10"/>
      <c r="C28" s="10"/>
      <c r="D28" s="10"/>
      <c r="E28" s="10"/>
      <c r="F28" s="10"/>
      <c r="G28" s="22"/>
    </row>
    <row r="29" spans="1:7" ht="12">
      <c r="A29" s="5" t="s">
        <v>192</v>
      </c>
      <c r="B29" s="5">
        <v>898</v>
      </c>
      <c r="C29" s="5">
        <v>772</v>
      </c>
      <c r="D29" s="5"/>
      <c r="E29" s="5"/>
      <c r="F29" s="5"/>
      <c r="G29" s="4">
        <f aca="true" t="shared" si="2" ref="G29:G35">SUM(B29:F29)</f>
        <v>1670</v>
      </c>
    </row>
    <row r="30" spans="1:7" ht="12">
      <c r="A30" s="5" t="s">
        <v>66</v>
      </c>
      <c r="B30" s="46">
        <v>913</v>
      </c>
      <c r="C30" s="5">
        <v>761</v>
      </c>
      <c r="D30" s="5"/>
      <c r="E30" s="5"/>
      <c r="F30" s="5"/>
      <c r="G30" s="4">
        <f t="shared" si="2"/>
        <v>1674</v>
      </c>
    </row>
    <row r="31" spans="1:7" ht="12">
      <c r="A31" s="5" t="s">
        <v>67</v>
      </c>
      <c r="B31" s="5">
        <v>922</v>
      </c>
      <c r="C31" s="5">
        <v>921</v>
      </c>
      <c r="D31" s="5">
        <v>853</v>
      </c>
      <c r="E31" s="5"/>
      <c r="F31" s="5"/>
      <c r="G31" s="4">
        <f t="shared" si="2"/>
        <v>2696</v>
      </c>
    </row>
    <row r="32" spans="1:7" ht="12">
      <c r="A32" s="5" t="s">
        <v>190</v>
      </c>
      <c r="B32" s="5">
        <v>814</v>
      </c>
      <c r="C32" s="5"/>
      <c r="D32" s="5"/>
      <c r="E32" s="5"/>
      <c r="F32" s="5"/>
      <c r="G32" s="4">
        <f t="shared" si="2"/>
        <v>814</v>
      </c>
    </row>
    <row r="33" spans="1:7" ht="12">
      <c r="A33" s="5" t="s">
        <v>178</v>
      </c>
      <c r="B33" s="5">
        <v>861</v>
      </c>
      <c r="C33" s="5"/>
      <c r="D33" s="5"/>
      <c r="E33" s="5"/>
      <c r="F33" s="5"/>
      <c r="G33" s="4">
        <f t="shared" si="2"/>
        <v>861</v>
      </c>
    </row>
    <row r="34" spans="1:7" ht="12">
      <c r="A34" s="5" t="s">
        <v>179</v>
      </c>
      <c r="B34" s="5">
        <v>807</v>
      </c>
      <c r="C34" s="5"/>
      <c r="D34" s="5"/>
      <c r="E34" s="5"/>
      <c r="F34" s="5"/>
      <c r="G34" s="4">
        <f t="shared" si="2"/>
        <v>807</v>
      </c>
    </row>
    <row r="35" spans="1:7" ht="12">
      <c r="A35" s="5" t="s">
        <v>188</v>
      </c>
      <c r="B35" s="5">
        <v>909</v>
      </c>
      <c r="C35" s="5">
        <v>845</v>
      </c>
      <c r="D35" s="5">
        <v>818</v>
      </c>
      <c r="E35" s="5">
        <v>791</v>
      </c>
      <c r="F35" s="5"/>
      <c r="G35" s="4">
        <f t="shared" si="2"/>
        <v>3363</v>
      </c>
    </row>
    <row r="36" spans="1:7" ht="12">
      <c r="A36" s="11" t="s">
        <v>181</v>
      </c>
      <c r="B36" s="1"/>
      <c r="C36" s="1"/>
      <c r="E36" s="1"/>
      <c r="F36" s="1"/>
      <c r="G36" s="6"/>
    </row>
    <row r="37" spans="1:7" ht="12">
      <c r="A37" s="5" t="s">
        <v>192</v>
      </c>
      <c r="B37" s="5">
        <v>938</v>
      </c>
      <c r="C37" s="5">
        <v>913</v>
      </c>
      <c r="D37" s="5">
        <v>880</v>
      </c>
      <c r="E37" s="5">
        <v>872</v>
      </c>
      <c r="F37" s="5"/>
      <c r="G37" s="4">
        <f aca="true" t="shared" si="3" ref="G37:G43">SUM(B37:F37)</f>
        <v>3603</v>
      </c>
    </row>
    <row r="38" spans="1:7" ht="12">
      <c r="A38" s="5" t="s">
        <v>66</v>
      </c>
      <c r="B38" s="5">
        <v>815</v>
      </c>
      <c r="C38" s="5"/>
      <c r="D38" s="5"/>
      <c r="E38" s="5"/>
      <c r="F38" s="5"/>
      <c r="G38" s="4">
        <f t="shared" si="3"/>
        <v>815</v>
      </c>
    </row>
    <row r="39" spans="1:7" ht="12">
      <c r="A39" s="5" t="s">
        <v>140</v>
      </c>
      <c r="B39" s="5">
        <v>807</v>
      </c>
      <c r="C39" s="5">
        <v>787</v>
      </c>
      <c r="D39" s="5">
        <v>785</v>
      </c>
      <c r="E39" s="5">
        <v>785</v>
      </c>
      <c r="F39" s="5"/>
      <c r="G39" s="4">
        <f t="shared" si="3"/>
        <v>3164</v>
      </c>
    </row>
    <row r="40" spans="1:7" ht="12">
      <c r="A40" s="5" t="s">
        <v>193</v>
      </c>
      <c r="B40" s="5">
        <v>957</v>
      </c>
      <c r="C40" s="5">
        <v>927</v>
      </c>
      <c r="D40" s="5">
        <v>861</v>
      </c>
      <c r="E40" s="5">
        <v>842</v>
      </c>
      <c r="F40" s="5"/>
      <c r="G40" s="4">
        <f t="shared" si="3"/>
        <v>3587</v>
      </c>
    </row>
    <row r="41" spans="1:7" ht="12">
      <c r="A41" s="5" t="s">
        <v>65</v>
      </c>
      <c r="B41" s="5">
        <v>827</v>
      </c>
      <c r="C41" s="5">
        <v>771</v>
      </c>
      <c r="D41" s="5"/>
      <c r="E41" s="5"/>
      <c r="F41" s="5"/>
      <c r="G41" s="4">
        <f t="shared" si="3"/>
        <v>1598</v>
      </c>
    </row>
    <row r="42" spans="1:7" ht="12">
      <c r="A42" s="5" t="s">
        <v>194</v>
      </c>
      <c r="B42" s="5">
        <v>983</v>
      </c>
      <c r="C42" s="5">
        <v>980</v>
      </c>
      <c r="D42" s="5">
        <v>910</v>
      </c>
      <c r="E42" s="5">
        <v>879</v>
      </c>
      <c r="F42" s="5"/>
      <c r="G42" s="4">
        <f t="shared" si="3"/>
        <v>3752</v>
      </c>
    </row>
    <row r="43" spans="1:7" ht="12">
      <c r="A43" s="5" t="s">
        <v>179</v>
      </c>
      <c r="B43" s="5">
        <v>988</v>
      </c>
      <c r="C43" s="5">
        <v>916</v>
      </c>
      <c r="D43" s="5">
        <v>811</v>
      </c>
      <c r="E43" s="5"/>
      <c r="F43" s="5"/>
      <c r="G43" s="4">
        <f t="shared" si="3"/>
        <v>2715</v>
      </c>
    </row>
    <row r="44" spans="1:7" ht="12">
      <c r="A44" s="38" t="s">
        <v>182</v>
      </c>
      <c r="B44" s="39"/>
      <c r="C44" s="39"/>
      <c r="D44" s="39"/>
      <c r="E44" s="39"/>
      <c r="F44" s="39"/>
      <c r="G44" s="40">
        <f>SUM(G29:G43)</f>
        <v>31119</v>
      </c>
    </row>
    <row r="45" ht="12.75" thickBot="1"/>
    <row r="46" spans="1:7" ht="12">
      <c r="A46" s="83" t="s">
        <v>78</v>
      </c>
      <c r="B46" s="84"/>
      <c r="C46" s="84"/>
      <c r="D46" s="84"/>
      <c r="E46" s="84"/>
      <c r="F46" s="84"/>
      <c r="G46" s="85">
        <v>0</v>
      </c>
    </row>
    <row r="47" spans="1:7" ht="12">
      <c r="A47" s="66" t="s">
        <v>77</v>
      </c>
      <c r="B47" s="23"/>
      <c r="C47" s="23"/>
      <c r="D47" s="23"/>
      <c r="E47" s="23"/>
      <c r="F47" s="23"/>
      <c r="G47" s="86">
        <v>0</v>
      </c>
    </row>
    <row r="48" spans="1:7" ht="12">
      <c r="A48" s="66" t="s">
        <v>184</v>
      </c>
      <c r="B48" s="23"/>
      <c r="C48" s="23"/>
      <c r="D48" s="23"/>
      <c r="E48" s="23"/>
      <c r="F48" s="23"/>
      <c r="G48" s="86">
        <v>988</v>
      </c>
    </row>
    <row r="49" spans="1:7" ht="12">
      <c r="A49" s="66" t="s">
        <v>185</v>
      </c>
      <c r="B49" s="23"/>
      <c r="C49" s="23"/>
      <c r="D49" s="23"/>
      <c r="E49" s="23"/>
      <c r="F49" s="23"/>
      <c r="G49" s="86">
        <v>761</v>
      </c>
    </row>
    <row r="50" spans="1:7" ht="12.75" thickBot="1">
      <c r="A50" s="66" t="s">
        <v>186</v>
      </c>
      <c r="B50" s="82"/>
      <c r="C50" s="82"/>
      <c r="D50" s="82"/>
      <c r="E50" s="82"/>
      <c r="F50" s="82"/>
      <c r="G50" s="90">
        <f>G44/36</f>
        <v>864.4166666666666</v>
      </c>
    </row>
    <row r="51" spans="1:7" ht="12">
      <c r="A51" s="75" t="s">
        <v>83</v>
      </c>
      <c r="B51" s="76"/>
      <c r="C51" s="76"/>
      <c r="D51" s="76"/>
      <c r="E51" s="76"/>
      <c r="F51" s="76"/>
      <c r="G51" s="77">
        <v>0</v>
      </c>
    </row>
    <row r="52" spans="1:7" ht="12.75" thickBot="1">
      <c r="A52" s="68" t="s">
        <v>79</v>
      </c>
      <c r="B52" s="69"/>
      <c r="C52" s="69"/>
      <c r="D52" s="69"/>
      <c r="E52" s="69"/>
      <c r="F52" s="69"/>
      <c r="G52" s="70">
        <v>4</v>
      </c>
    </row>
  </sheetData>
  <conditionalFormatting sqref="G29:G43">
    <cfRule type="cellIs" priority="1" dxfId="1" operator="greaterThan" stopIfTrue="1">
      <formula>5000</formula>
    </cfRule>
  </conditionalFormatting>
  <conditionalFormatting sqref="B29:F43">
    <cfRule type="cellIs" priority="2" dxfId="0" operator="between" stopIfTrue="1">
      <formula>1100</formula>
      <formula>1200</formula>
    </cfRule>
  </conditionalFormatting>
  <conditionalFormatting sqref="B7:F23">
    <cfRule type="cellIs" priority="3" dxfId="1" operator="between" stopIfTrue="1">
      <formula>1100</formula>
      <formula>1200</formula>
    </cfRule>
    <cfRule type="cellIs" priority="4" dxfId="2" operator="between" stopIfTrue="1">
      <formula>1000</formula>
      <formula>1099</formula>
    </cfRule>
  </conditionalFormatting>
  <conditionalFormatting sqref="G7:G23">
    <cfRule type="cellIs" priority="5" dxfId="34" operator="greaterThan" stopIfTrue="1">
      <formula>5000</formula>
    </cfRule>
    <cfRule type="cellIs" priority="6" dxfId="33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65" sqref="A65"/>
    </sheetView>
  </sheetViews>
  <sheetFormatPr defaultColWidth="11.421875" defaultRowHeight="12.75"/>
  <cols>
    <col min="1" max="1" width="9.00390625" style="0" customWidth="1"/>
    <col min="2" max="2" width="24.00390625" style="0" customWidth="1"/>
    <col min="3" max="4" width="25.7109375" style="16" bestFit="1" customWidth="1"/>
    <col min="5" max="5" width="22.7109375" style="16" customWidth="1"/>
    <col min="6" max="6" width="23.28125" style="0" customWidth="1"/>
  </cols>
  <sheetData>
    <row r="1" spans="1:2" ht="12">
      <c r="A1" s="53" t="s">
        <v>160</v>
      </c>
      <c r="B1" s="53"/>
    </row>
    <row r="3" spans="1:6" ht="12">
      <c r="A3" s="111"/>
      <c r="B3" s="112" t="s">
        <v>0</v>
      </c>
      <c r="C3" s="112" t="s">
        <v>1</v>
      </c>
      <c r="D3" s="112" t="s">
        <v>2</v>
      </c>
      <c r="E3" s="112" t="s">
        <v>3</v>
      </c>
      <c r="F3" s="113" t="s">
        <v>4</v>
      </c>
    </row>
    <row r="4" spans="1:6" ht="15">
      <c r="A4" s="114">
        <v>2013</v>
      </c>
      <c r="B4" s="115">
        <v>4</v>
      </c>
      <c r="C4" s="116">
        <v>2</v>
      </c>
      <c r="D4" s="116">
        <v>5</v>
      </c>
      <c r="E4" s="116">
        <v>7</v>
      </c>
      <c r="F4" s="117">
        <f>B4+C4+D4+E4</f>
        <v>18</v>
      </c>
    </row>
    <row r="5" spans="1:6" ht="15">
      <c r="A5" s="114">
        <v>2012</v>
      </c>
      <c r="B5" s="115">
        <v>2</v>
      </c>
      <c r="C5" s="116">
        <v>3</v>
      </c>
      <c r="D5" s="116">
        <v>2</v>
      </c>
      <c r="E5" s="116">
        <v>8</v>
      </c>
      <c r="F5" s="117">
        <f aca="true" t="shared" si="0" ref="F5:F15">B5+C5+D5+E5</f>
        <v>15</v>
      </c>
    </row>
    <row r="6" spans="1:6" ht="15">
      <c r="A6" s="114">
        <v>2011</v>
      </c>
      <c r="B6" s="115">
        <v>2</v>
      </c>
      <c r="C6" s="116">
        <v>4</v>
      </c>
      <c r="D6" s="116">
        <v>1</v>
      </c>
      <c r="E6" s="116">
        <v>10</v>
      </c>
      <c r="F6" s="117">
        <f t="shared" si="0"/>
        <v>17</v>
      </c>
    </row>
    <row r="7" spans="1:6" ht="15">
      <c r="A7" s="114">
        <v>2010</v>
      </c>
      <c r="B7" s="115">
        <v>3</v>
      </c>
      <c r="C7" s="116">
        <v>5</v>
      </c>
      <c r="D7" s="116">
        <v>1</v>
      </c>
      <c r="E7" s="116">
        <v>8</v>
      </c>
      <c r="F7" s="117">
        <f t="shared" si="0"/>
        <v>17</v>
      </c>
    </row>
    <row r="8" spans="1:6" ht="15">
      <c r="A8" s="114">
        <v>2009</v>
      </c>
      <c r="B8" s="115">
        <v>2</v>
      </c>
      <c r="C8" s="116">
        <v>7</v>
      </c>
      <c r="D8" s="116">
        <v>2</v>
      </c>
      <c r="E8" s="116">
        <v>6</v>
      </c>
      <c r="F8" s="117">
        <f t="shared" si="0"/>
        <v>17</v>
      </c>
    </row>
    <row r="9" spans="1:6" ht="15">
      <c r="A9" s="114">
        <v>2008</v>
      </c>
      <c r="B9" s="115">
        <v>2</v>
      </c>
      <c r="C9" s="116">
        <v>8</v>
      </c>
      <c r="D9" s="116">
        <v>2</v>
      </c>
      <c r="E9" s="116">
        <v>5</v>
      </c>
      <c r="F9" s="117">
        <f t="shared" si="0"/>
        <v>17</v>
      </c>
    </row>
    <row r="10" spans="1:6" ht="15">
      <c r="A10" s="114">
        <v>2007</v>
      </c>
      <c r="B10" s="115">
        <v>3</v>
      </c>
      <c r="C10" s="116">
        <v>7</v>
      </c>
      <c r="D10" s="116">
        <v>2</v>
      </c>
      <c r="E10" s="116">
        <v>3</v>
      </c>
      <c r="F10" s="117">
        <f t="shared" si="0"/>
        <v>15</v>
      </c>
    </row>
    <row r="11" spans="1:6" ht="15">
      <c r="A11" s="114">
        <v>2006</v>
      </c>
      <c r="B11" s="115">
        <v>3</v>
      </c>
      <c r="C11" s="116">
        <v>6</v>
      </c>
      <c r="D11" s="116">
        <v>3</v>
      </c>
      <c r="E11" s="116">
        <v>4</v>
      </c>
      <c r="F11" s="117">
        <f t="shared" si="0"/>
        <v>16</v>
      </c>
    </row>
    <row r="12" spans="1:6" ht="15">
      <c r="A12" s="114">
        <v>2005</v>
      </c>
      <c r="B12" s="115">
        <v>3</v>
      </c>
      <c r="C12" s="116">
        <v>5</v>
      </c>
      <c r="D12" s="116">
        <v>4</v>
      </c>
      <c r="E12" s="116">
        <v>5</v>
      </c>
      <c r="F12" s="117">
        <f t="shared" si="0"/>
        <v>17</v>
      </c>
    </row>
    <row r="13" spans="1:6" ht="12">
      <c r="A13" s="114">
        <v>2004</v>
      </c>
      <c r="B13" s="115">
        <v>4</v>
      </c>
      <c r="C13" s="115">
        <v>3</v>
      </c>
      <c r="D13" s="115">
        <v>2</v>
      </c>
      <c r="E13" s="115">
        <v>5</v>
      </c>
      <c r="F13" s="117">
        <f t="shared" si="0"/>
        <v>14</v>
      </c>
    </row>
    <row r="14" spans="1:6" ht="12">
      <c r="A14" s="114">
        <v>2003</v>
      </c>
      <c r="B14" s="115">
        <v>5</v>
      </c>
      <c r="C14" s="115">
        <v>1</v>
      </c>
      <c r="D14" s="115">
        <v>4</v>
      </c>
      <c r="E14" s="115">
        <v>1</v>
      </c>
      <c r="F14" s="117">
        <f t="shared" si="0"/>
        <v>11</v>
      </c>
    </row>
    <row r="15" spans="1:6" ht="12">
      <c r="A15" s="118">
        <v>2002</v>
      </c>
      <c r="B15" s="119">
        <v>5</v>
      </c>
      <c r="C15" s="119">
        <v>3</v>
      </c>
      <c r="D15" s="119">
        <v>2</v>
      </c>
      <c r="E15" s="119">
        <v>4</v>
      </c>
      <c r="F15" s="120">
        <f t="shared" si="0"/>
        <v>14</v>
      </c>
    </row>
    <row r="17" ht="12">
      <c r="E17" s="16" t="s">
        <v>5</v>
      </c>
    </row>
  </sheetData>
  <printOptions/>
  <pageMargins left="0.75" right="0.75" top="1" bottom="1" header="0" footer="0"/>
  <pageSetup horizontalDpi="200" verticalDpi="2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A1:H51"/>
  <sheetViews>
    <sheetView zoomScalePageLayoutView="0"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195</v>
      </c>
      <c r="B1" s="15" t="s">
        <v>289</v>
      </c>
      <c r="C1" s="9"/>
      <c r="D1" s="9"/>
      <c r="E1" s="9"/>
    </row>
    <row r="2" spans="1:2" ht="12">
      <c r="A2" s="9" t="s">
        <v>196</v>
      </c>
      <c r="B2" s="7" t="s">
        <v>68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="1" customFormat="1" ht="12" customHeight="1">
      <c r="A5" s="6" t="s">
        <v>177</v>
      </c>
    </row>
    <row r="6" spans="1:7" s="1" customFormat="1" ht="12" customHeight="1">
      <c r="A6" s="5" t="s">
        <v>71</v>
      </c>
      <c r="B6" s="5">
        <v>384</v>
      </c>
      <c r="C6" s="5"/>
      <c r="D6" s="5"/>
      <c r="E6" s="5"/>
      <c r="F6" s="5"/>
      <c r="G6" s="4">
        <f>SUM(B6:F6)</f>
        <v>384</v>
      </c>
    </row>
    <row r="7" spans="1:7" s="1" customFormat="1" ht="12" customHeight="1">
      <c r="A7" s="5" t="s">
        <v>290</v>
      </c>
      <c r="B7" s="5">
        <v>663</v>
      </c>
      <c r="C7" s="5">
        <v>485</v>
      </c>
      <c r="D7" s="5"/>
      <c r="E7" s="5"/>
      <c r="F7" s="5"/>
      <c r="G7" s="4">
        <f aca="true" t="shared" si="0" ref="G7:G15">SUM(B7:F7)</f>
        <v>1148</v>
      </c>
    </row>
    <row r="8" spans="1:7" s="1" customFormat="1" ht="12" customHeight="1">
      <c r="A8" s="5" t="s">
        <v>72</v>
      </c>
      <c r="B8" s="5">
        <v>835</v>
      </c>
      <c r="C8" s="5"/>
      <c r="D8" s="5"/>
      <c r="E8" s="5"/>
      <c r="F8" s="5"/>
      <c r="G8" s="4">
        <f t="shared" si="0"/>
        <v>835</v>
      </c>
    </row>
    <row r="9" spans="1:7" s="1" customFormat="1" ht="12" customHeight="1">
      <c r="A9" s="5" t="s">
        <v>192</v>
      </c>
      <c r="B9" s="5">
        <v>1172</v>
      </c>
      <c r="C9" s="5">
        <v>959</v>
      </c>
      <c r="D9" s="5">
        <v>828</v>
      </c>
      <c r="E9" s="5">
        <v>786</v>
      </c>
      <c r="F9" s="5">
        <v>750</v>
      </c>
      <c r="G9" s="4">
        <f t="shared" si="0"/>
        <v>4495</v>
      </c>
    </row>
    <row r="10" spans="1:7" s="1" customFormat="1" ht="12" customHeight="1">
      <c r="A10" s="5" t="s">
        <v>191</v>
      </c>
      <c r="B10" s="5">
        <v>997</v>
      </c>
      <c r="C10" s="5">
        <v>767</v>
      </c>
      <c r="D10" s="5">
        <v>720</v>
      </c>
      <c r="E10" s="5">
        <v>704</v>
      </c>
      <c r="F10" s="5">
        <v>682</v>
      </c>
      <c r="G10" s="4">
        <f t="shared" si="0"/>
        <v>3870</v>
      </c>
    </row>
    <row r="11" spans="1:7" s="1" customFormat="1" ht="12" customHeight="1">
      <c r="A11" s="5" t="s">
        <v>193</v>
      </c>
      <c r="B11" s="5">
        <v>851</v>
      </c>
      <c r="C11" s="5">
        <v>841</v>
      </c>
      <c r="D11" s="5">
        <v>573</v>
      </c>
      <c r="E11" s="5">
        <v>445</v>
      </c>
      <c r="F11" s="5">
        <v>436</v>
      </c>
      <c r="G11" s="4">
        <f t="shared" si="0"/>
        <v>3146</v>
      </c>
    </row>
    <row r="12" spans="1:7" s="1" customFormat="1" ht="12" customHeight="1">
      <c r="A12" s="5" t="s">
        <v>190</v>
      </c>
      <c r="B12" s="5">
        <v>614</v>
      </c>
      <c r="C12" s="5">
        <v>534</v>
      </c>
      <c r="D12" s="5">
        <v>475</v>
      </c>
      <c r="E12" s="5">
        <v>224</v>
      </c>
      <c r="F12" s="5">
        <v>189</v>
      </c>
      <c r="G12" s="4">
        <f t="shared" si="0"/>
        <v>2036</v>
      </c>
    </row>
    <row r="13" spans="1:7" s="1" customFormat="1" ht="12" customHeight="1">
      <c r="A13" s="5" t="s">
        <v>200</v>
      </c>
      <c r="B13" s="5">
        <v>733</v>
      </c>
      <c r="C13" s="5"/>
      <c r="D13" s="5"/>
      <c r="E13" s="5"/>
      <c r="F13" s="5"/>
      <c r="G13" s="4">
        <f t="shared" si="0"/>
        <v>733</v>
      </c>
    </row>
    <row r="14" spans="1:7" s="1" customFormat="1" ht="12" customHeight="1">
      <c r="A14" s="5" t="s">
        <v>187</v>
      </c>
      <c r="B14" s="5">
        <v>659</v>
      </c>
      <c r="C14" s="5">
        <v>632</v>
      </c>
      <c r="D14" s="5">
        <v>530</v>
      </c>
      <c r="E14" s="5">
        <v>417</v>
      </c>
      <c r="F14" s="5">
        <v>746</v>
      </c>
      <c r="G14" s="4">
        <f t="shared" si="0"/>
        <v>2984</v>
      </c>
    </row>
    <row r="15" spans="1:7" s="1" customFormat="1" ht="12" customHeight="1">
      <c r="A15" s="5" t="s">
        <v>201</v>
      </c>
      <c r="B15" s="1">
        <v>661</v>
      </c>
      <c r="C15" s="1">
        <v>485</v>
      </c>
      <c r="D15" s="3">
        <v>406</v>
      </c>
      <c r="G15" s="4">
        <f t="shared" si="0"/>
        <v>1552</v>
      </c>
    </row>
    <row r="16" spans="1:7" ht="13.5" customHeight="1">
      <c r="A16" s="11" t="s">
        <v>181</v>
      </c>
      <c r="B16" s="5"/>
      <c r="C16" s="5"/>
      <c r="D16" s="5"/>
      <c r="E16" s="5"/>
      <c r="F16" s="5"/>
      <c r="G16" s="6"/>
    </row>
    <row r="17" spans="1:7" ht="13.5" customHeight="1">
      <c r="A17" s="5" t="s">
        <v>69</v>
      </c>
      <c r="B17" s="5">
        <v>611</v>
      </c>
      <c r="C17" s="5"/>
      <c r="D17" s="5"/>
      <c r="E17" s="5"/>
      <c r="F17" s="5"/>
      <c r="G17" s="4">
        <f>SUM(B17:F17)</f>
        <v>611</v>
      </c>
    </row>
    <row r="18" spans="1:7" ht="13.5" customHeight="1">
      <c r="A18" s="5" t="s">
        <v>70</v>
      </c>
      <c r="B18" s="5">
        <v>806</v>
      </c>
      <c r="C18" s="5">
        <v>757</v>
      </c>
      <c r="D18" s="5"/>
      <c r="E18" s="5"/>
      <c r="F18" s="5"/>
      <c r="G18" s="4">
        <f>SUM(B18:F18)</f>
        <v>1563</v>
      </c>
    </row>
    <row r="19" spans="1:7" ht="13.5" customHeight="1">
      <c r="A19" s="5" t="s">
        <v>200</v>
      </c>
      <c r="B19" s="5">
        <v>559</v>
      </c>
      <c r="C19" s="5"/>
      <c r="D19" s="5"/>
      <c r="E19" s="5"/>
      <c r="F19" s="5"/>
      <c r="G19" s="4">
        <f>SUM(B19:F19)</f>
        <v>559</v>
      </c>
    </row>
    <row r="20" spans="1:7" ht="12">
      <c r="A20" s="5" t="s">
        <v>187</v>
      </c>
      <c r="B20" s="5">
        <v>469</v>
      </c>
      <c r="C20" s="5"/>
      <c r="D20" s="5"/>
      <c r="E20" s="5"/>
      <c r="F20" s="5"/>
      <c r="G20" s="4">
        <f>SUM(B20:F20)</f>
        <v>469</v>
      </c>
    </row>
    <row r="21" spans="1:7" ht="12">
      <c r="A21" s="5" t="s">
        <v>201</v>
      </c>
      <c r="B21" s="5">
        <v>420</v>
      </c>
      <c r="C21" s="5"/>
      <c r="D21" s="5"/>
      <c r="E21" s="5"/>
      <c r="F21" s="5"/>
      <c r="G21" s="4">
        <f>SUM(B21:F21)</f>
        <v>420</v>
      </c>
    </row>
    <row r="22" spans="1:7" s="1" customFormat="1" ht="12">
      <c r="A22" s="38" t="s">
        <v>182</v>
      </c>
      <c r="B22" s="39"/>
      <c r="C22" s="39"/>
      <c r="D22" s="39"/>
      <c r="E22" s="39"/>
      <c r="F22" s="39"/>
      <c r="G22" s="40">
        <f>SUM(G6:G20)</f>
        <v>24385</v>
      </c>
    </row>
    <row r="23" s="1" customFormat="1" ht="12">
      <c r="G23" s="6"/>
    </row>
    <row r="24" spans="1:7" ht="12">
      <c r="A24" s="31" t="s">
        <v>176</v>
      </c>
      <c r="B24" s="32"/>
      <c r="C24" s="32"/>
      <c r="D24" s="32"/>
      <c r="E24" s="32"/>
      <c r="F24" s="32"/>
      <c r="G24" s="33"/>
    </row>
    <row r="25" spans="1:7" ht="12">
      <c r="A25" s="12"/>
      <c r="B25" s="37"/>
      <c r="C25" s="37"/>
      <c r="D25" s="37"/>
      <c r="E25" s="37"/>
      <c r="F25" s="37"/>
      <c r="G25" s="37"/>
    </row>
    <row r="26" spans="1:7" ht="12">
      <c r="A26" s="6" t="s">
        <v>177</v>
      </c>
      <c r="B26" s="1"/>
      <c r="C26" s="1"/>
      <c r="D26" s="1"/>
      <c r="E26" s="1"/>
      <c r="F26" s="1"/>
      <c r="G26" s="1"/>
    </row>
    <row r="27" spans="1:7" ht="12">
      <c r="A27" s="5" t="s">
        <v>71</v>
      </c>
      <c r="B27" s="5">
        <v>384</v>
      </c>
      <c r="C27" s="5"/>
      <c r="D27" s="5"/>
      <c r="E27" s="5"/>
      <c r="F27" s="5"/>
      <c r="G27" s="4">
        <f>SUM(B27:F27)</f>
        <v>384</v>
      </c>
    </row>
    <row r="28" spans="1:7" ht="12">
      <c r="A28" s="5" t="s">
        <v>290</v>
      </c>
      <c r="B28" s="5">
        <v>663</v>
      </c>
      <c r="C28" s="5">
        <v>485</v>
      </c>
      <c r="D28" s="5"/>
      <c r="E28" s="5"/>
      <c r="F28" s="5"/>
      <c r="G28" s="4">
        <f aca="true" t="shared" si="1" ref="G28:G36">SUM(B28:F28)</f>
        <v>1148</v>
      </c>
    </row>
    <row r="29" spans="1:7" ht="12">
      <c r="A29" s="5" t="s">
        <v>72</v>
      </c>
      <c r="B29" s="5">
        <v>835</v>
      </c>
      <c r="C29" s="5"/>
      <c r="D29" s="5"/>
      <c r="E29" s="5"/>
      <c r="F29" s="5"/>
      <c r="G29" s="4">
        <f t="shared" si="1"/>
        <v>835</v>
      </c>
    </row>
    <row r="30" spans="1:7" ht="12">
      <c r="A30" s="5" t="s">
        <v>192</v>
      </c>
      <c r="B30" s="5">
        <v>1172</v>
      </c>
      <c r="C30" s="5">
        <v>959</v>
      </c>
      <c r="D30" s="5">
        <v>828</v>
      </c>
      <c r="E30" s="5">
        <v>786</v>
      </c>
      <c r="F30" s="5"/>
      <c r="G30" s="4">
        <f t="shared" si="1"/>
        <v>3745</v>
      </c>
    </row>
    <row r="31" spans="1:7" ht="12">
      <c r="A31" s="5" t="s">
        <v>191</v>
      </c>
      <c r="B31" s="5">
        <v>997</v>
      </c>
      <c r="C31" s="5">
        <v>767</v>
      </c>
      <c r="D31" s="5">
        <v>720</v>
      </c>
      <c r="E31" s="5">
        <v>704</v>
      </c>
      <c r="F31" s="5"/>
      <c r="G31" s="4">
        <f t="shared" si="1"/>
        <v>3188</v>
      </c>
    </row>
    <row r="32" spans="1:7" ht="12">
      <c r="A32" s="5" t="s">
        <v>193</v>
      </c>
      <c r="B32" s="5">
        <v>851</v>
      </c>
      <c r="C32" s="5">
        <v>841</v>
      </c>
      <c r="D32" s="5">
        <v>573</v>
      </c>
      <c r="E32" s="5">
        <v>445</v>
      </c>
      <c r="F32" s="5"/>
      <c r="G32" s="4">
        <f t="shared" si="1"/>
        <v>2710</v>
      </c>
    </row>
    <row r="33" spans="1:7" ht="12">
      <c r="A33" s="5" t="s">
        <v>190</v>
      </c>
      <c r="B33" s="5">
        <v>614</v>
      </c>
      <c r="C33" s="5">
        <v>534</v>
      </c>
      <c r="D33" s="5">
        <v>475</v>
      </c>
      <c r="E33" s="5">
        <v>224</v>
      </c>
      <c r="F33" s="5"/>
      <c r="G33" s="4">
        <f t="shared" si="1"/>
        <v>1847</v>
      </c>
    </row>
    <row r="34" spans="1:7" ht="12">
      <c r="A34" s="5" t="s">
        <v>200</v>
      </c>
      <c r="B34" s="5">
        <v>733</v>
      </c>
      <c r="C34" s="5"/>
      <c r="D34" s="5"/>
      <c r="E34" s="5"/>
      <c r="F34" s="5"/>
      <c r="G34" s="4">
        <f t="shared" si="1"/>
        <v>733</v>
      </c>
    </row>
    <row r="35" spans="1:7" ht="12">
      <c r="A35" s="5" t="s">
        <v>187</v>
      </c>
      <c r="B35" s="5">
        <v>659</v>
      </c>
      <c r="C35" s="5">
        <v>632</v>
      </c>
      <c r="D35" s="5">
        <v>530</v>
      </c>
      <c r="E35" s="5">
        <v>417</v>
      </c>
      <c r="F35" s="5"/>
      <c r="G35" s="4">
        <f t="shared" si="1"/>
        <v>2238</v>
      </c>
    </row>
    <row r="36" spans="1:7" ht="12">
      <c r="A36" s="5" t="s">
        <v>201</v>
      </c>
      <c r="B36" s="5">
        <v>661</v>
      </c>
      <c r="C36" s="5">
        <v>485</v>
      </c>
      <c r="D36" s="5">
        <v>406</v>
      </c>
      <c r="E36" s="5"/>
      <c r="F36" s="5"/>
      <c r="G36" s="4">
        <f t="shared" si="1"/>
        <v>1552</v>
      </c>
    </row>
    <row r="37" spans="1:7" ht="12">
      <c r="A37" s="11" t="s">
        <v>181</v>
      </c>
      <c r="B37" s="1"/>
      <c r="C37" s="1"/>
      <c r="E37" s="1"/>
      <c r="F37" s="1"/>
      <c r="G37" s="6"/>
    </row>
    <row r="38" spans="1:7" ht="12">
      <c r="A38" s="5" t="s">
        <v>69</v>
      </c>
      <c r="B38" s="5">
        <v>611</v>
      </c>
      <c r="C38" s="5"/>
      <c r="D38" s="5"/>
      <c r="E38" s="5"/>
      <c r="F38" s="5"/>
      <c r="G38" s="4">
        <f>SUM(B38:F38)</f>
        <v>611</v>
      </c>
    </row>
    <row r="39" spans="1:7" ht="12">
      <c r="A39" s="5" t="s">
        <v>70</v>
      </c>
      <c r="B39" s="5">
        <v>806</v>
      </c>
      <c r="C39" s="5">
        <v>757</v>
      </c>
      <c r="D39" s="5"/>
      <c r="E39" s="5"/>
      <c r="F39" s="5"/>
      <c r="G39" s="4">
        <f>SUM(B39:F39)</f>
        <v>1563</v>
      </c>
    </row>
    <row r="40" spans="1:7" ht="12">
      <c r="A40" s="5" t="s">
        <v>200</v>
      </c>
      <c r="B40" s="5">
        <v>559</v>
      </c>
      <c r="C40" s="5"/>
      <c r="D40" s="5"/>
      <c r="E40" s="5"/>
      <c r="F40" s="5"/>
      <c r="G40" s="4">
        <f>SUM(B40:F40)</f>
        <v>559</v>
      </c>
    </row>
    <row r="41" spans="1:7" ht="12">
      <c r="A41" s="5" t="s">
        <v>187</v>
      </c>
      <c r="B41" s="5">
        <v>469</v>
      </c>
      <c r="C41" s="5"/>
      <c r="D41" s="5"/>
      <c r="E41" s="5"/>
      <c r="F41" s="5"/>
      <c r="G41" s="4">
        <f>SUM(B41:F41)</f>
        <v>469</v>
      </c>
    </row>
    <row r="42" spans="1:7" ht="12">
      <c r="A42" s="5" t="s">
        <v>201</v>
      </c>
      <c r="B42" s="5">
        <v>420</v>
      </c>
      <c r="C42" s="5"/>
      <c r="D42" s="5"/>
      <c r="E42" s="5"/>
      <c r="F42" s="5"/>
      <c r="G42" s="4">
        <f>SUM(B42:F42)</f>
        <v>420</v>
      </c>
    </row>
    <row r="43" spans="1:7" ht="12">
      <c r="A43" s="38" t="s">
        <v>182</v>
      </c>
      <c r="B43" s="39"/>
      <c r="C43" s="39"/>
      <c r="D43" s="39"/>
      <c r="E43" s="39"/>
      <c r="F43" s="39"/>
      <c r="G43" s="40">
        <f>SUM(G27:G41)</f>
        <v>21582</v>
      </c>
    </row>
    <row r="44" spans="1:7" ht="12.75" thickBot="1">
      <c r="A44" s="6"/>
      <c r="B44" s="1"/>
      <c r="C44" s="1"/>
      <c r="D44" s="1"/>
      <c r="E44" s="1"/>
      <c r="F44" s="1"/>
      <c r="G44" s="6"/>
    </row>
    <row r="45" spans="1:7" ht="12">
      <c r="A45" s="65" t="s">
        <v>78</v>
      </c>
      <c r="B45" s="24"/>
      <c r="C45" s="24"/>
      <c r="D45" s="24"/>
      <c r="E45" s="24"/>
      <c r="F45" s="24"/>
      <c r="G45" s="25">
        <v>1</v>
      </c>
    </row>
    <row r="46" spans="1:7" ht="12">
      <c r="A46" s="66" t="s">
        <v>77</v>
      </c>
      <c r="B46" s="23"/>
      <c r="C46" s="23"/>
      <c r="D46" s="23"/>
      <c r="E46" s="23"/>
      <c r="F46" s="23"/>
      <c r="G46" s="64">
        <v>0</v>
      </c>
    </row>
    <row r="47" spans="1:7" ht="12">
      <c r="A47" s="26" t="s">
        <v>184</v>
      </c>
      <c r="B47" s="23"/>
      <c r="C47" s="23"/>
      <c r="D47" s="23"/>
      <c r="E47" s="23"/>
      <c r="F47" s="23"/>
      <c r="G47" s="27">
        <v>1172</v>
      </c>
    </row>
    <row r="48" spans="1:7" ht="12">
      <c r="A48" s="26" t="s">
        <v>185</v>
      </c>
      <c r="B48" s="23"/>
      <c r="C48" s="23"/>
      <c r="D48" s="23"/>
      <c r="E48" s="23"/>
      <c r="F48" s="23"/>
      <c r="G48" s="27">
        <v>224</v>
      </c>
    </row>
    <row r="49" spans="1:7" ht="12.75" thickBot="1">
      <c r="A49" s="71" t="s">
        <v>186</v>
      </c>
      <c r="B49" s="72"/>
      <c r="C49" s="72"/>
      <c r="D49" s="72"/>
      <c r="E49" s="72"/>
      <c r="F49" s="72"/>
      <c r="G49" s="73">
        <f>G43/36</f>
        <v>599.5</v>
      </c>
    </row>
    <row r="50" spans="1:7" ht="12">
      <c r="A50" s="75" t="s">
        <v>83</v>
      </c>
      <c r="B50" s="76"/>
      <c r="C50" s="76"/>
      <c r="D50" s="76"/>
      <c r="E50" s="76"/>
      <c r="F50" s="76"/>
      <c r="G50" s="77">
        <v>0</v>
      </c>
    </row>
    <row r="51" spans="1:7" ht="12.75" thickBot="1">
      <c r="A51" s="68" t="s">
        <v>79</v>
      </c>
      <c r="B51" s="69"/>
      <c r="C51" s="69"/>
      <c r="D51" s="69"/>
      <c r="E51" s="69"/>
      <c r="F51" s="69"/>
      <c r="G51" s="70">
        <v>1</v>
      </c>
    </row>
  </sheetData>
  <sheetProtection/>
  <conditionalFormatting sqref="B27:F42">
    <cfRule type="cellIs" priority="1" dxfId="1" operator="between" stopIfTrue="1">
      <formula>1100</formula>
      <formula>1200</formula>
    </cfRule>
  </conditionalFormatting>
  <conditionalFormatting sqref="G27:G42">
    <cfRule type="cellIs" priority="2" dxfId="2" operator="greaterThan" stopIfTrue="1">
      <formula>5000</formula>
    </cfRule>
  </conditionalFormatting>
  <conditionalFormatting sqref="B6:F21">
    <cfRule type="cellIs" priority="3" dxfId="1" operator="between" stopIfTrue="1">
      <formula>1100</formula>
      <formula>1200</formula>
    </cfRule>
    <cfRule type="cellIs" priority="4" dxfId="2" operator="between" stopIfTrue="1">
      <formula>1000</formula>
      <formula>1099</formula>
    </cfRule>
  </conditionalFormatting>
  <conditionalFormatting sqref="G6:G21">
    <cfRule type="cellIs" priority="5" dxfId="34" operator="greaterThan" stopIfTrue="1">
      <formula>5000</formula>
    </cfRule>
    <cfRule type="cellIs" priority="6" dxfId="33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3"/>
  </sheetPr>
  <dimension ref="A1:H48"/>
  <sheetViews>
    <sheetView zoomScalePageLayoutView="0" workbookViewId="0" topLeftCell="A1">
      <selection activeCell="L16" sqref="L16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9" t="s">
        <v>195</v>
      </c>
      <c r="B1" s="15" t="s">
        <v>268</v>
      </c>
      <c r="C1" s="9"/>
      <c r="D1" s="9"/>
      <c r="E1" s="9"/>
    </row>
    <row r="2" spans="1:2" ht="12">
      <c r="A2" s="9" t="s">
        <v>196</v>
      </c>
      <c r="B2" s="7" t="s">
        <v>81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="1" customFormat="1" ht="12" customHeight="1">
      <c r="A5" s="6" t="s">
        <v>177</v>
      </c>
    </row>
    <row r="6" spans="1:7" ht="12">
      <c r="A6" s="5" t="s">
        <v>192</v>
      </c>
      <c r="B6" s="5">
        <v>1125</v>
      </c>
      <c r="C6" s="5">
        <v>1095</v>
      </c>
      <c r="D6" s="5">
        <v>1059</v>
      </c>
      <c r="E6" s="5">
        <v>993</v>
      </c>
      <c r="F6" s="5">
        <v>931</v>
      </c>
      <c r="G6" s="4">
        <f aca="true" t="shared" si="0" ref="G6:G14">SUM(B6:F6)</f>
        <v>5203</v>
      </c>
    </row>
    <row r="7" spans="1:7" ht="12">
      <c r="A7" s="5" t="s">
        <v>191</v>
      </c>
      <c r="B7" s="5">
        <v>1054</v>
      </c>
      <c r="C7" s="5">
        <v>1049</v>
      </c>
      <c r="D7" s="5">
        <v>1044</v>
      </c>
      <c r="E7" s="5">
        <v>997</v>
      </c>
      <c r="F7" s="5">
        <v>984</v>
      </c>
      <c r="G7" s="4">
        <f t="shared" si="0"/>
        <v>5128</v>
      </c>
    </row>
    <row r="8" spans="1:7" ht="12">
      <c r="A8" s="5" t="s">
        <v>193</v>
      </c>
      <c r="B8" s="5">
        <v>1069</v>
      </c>
      <c r="C8" s="5">
        <v>1061</v>
      </c>
      <c r="D8" s="5">
        <v>1056</v>
      </c>
      <c r="E8" s="5">
        <v>1040</v>
      </c>
      <c r="F8" s="5">
        <v>1034</v>
      </c>
      <c r="G8" s="4">
        <f t="shared" si="0"/>
        <v>5260</v>
      </c>
    </row>
    <row r="9" spans="1:7" ht="12">
      <c r="A9" s="5" t="s">
        <v>189</v>
      </c>
      <c r="B9" s="5">
        <v>1058</v>
      </c>
      <c r="C9" s="5">
        <v>1003</v>
      </c>
      <c r="D9" s="5">
        <v>999</v>
      </c>
      <c r="E9" s="5">
        <v>981</v>
      </c>
      <c r="F9" s="5">
        <v>952</v>
      </c>
      <c r="G9" s="4">
        <f t="shared" si="0"/>
        <v>4993</v>
      </c>
    </row>
    <row r="10" spans="1:7" ht="12">
      <c r="A10" s="5" t="s">
        <v>190</v>
      </c>
      <c r="B10" s="5">
        <v>1076</v>
      </c>
      <c r="C10" s="5">
        <v>1075</v>
      </c>
      <c r="D10" s="5">
        <v>1073</v>
      </c>
      <c r="E10" s="5">
        <v>1072</v>
      </c>
      <c r="F10" s="5">
        <v>1060</v>
      </c>
      <c r="G10" s="4">
        <f>SUM(B10:F10)</f>
        <v>5356</v>
      </c>
    </row>
    <row r="11" spans="1:7" ht="12">
      <c r="A11" s="5" t="s">
        <v>73</v>
      </c>
      <c r="B11" s="5">
        <v>862</v>
      </c>
      <c r="C11" s="5">
        <v>807</v>
      </c>
      <c r="D11" s="5">
        <v>807</v>
      </c>
      <c r="E11" s="5">
        <v>633</v>
      </c>
      <c r="F11" s="5">
        <v>623</v>
      </c>
      <c r="G11" s="4">
        <f>SUM(B11:F11)</f>
        <v>3732</v>
      </c>
    </row>
    <row r="12" spans="1:7" ht="12">
      <c r="A12" s="5" t="s">
        <v>183</v>
      </c>
      <c r="B12" s="5">
        <v>991</v>
      </c>
      <c r="C12" s="5">
        <v>954</v>
      </c>
      <c r="D12" s="5">
        <v>836</v>
      </c>
      <c r="E12" s="5">
        <v>786</v>
      </c>
      <c r="F12" s="5">
        <v>623</v>
      </c>
      <c r="G12" s="4">
        <f>SUM(B12:F12)</f>
        <v>4190</v>
      </c>
    </row>
    <row r="13" spans="1:7" ht="12">
      <c r="A13" s="5" t="s">
        <v>198</v>
      </c>
      <c r="B13" s="5">
        <v>1124</v>
      </c>
      <c r="C13" s="5">
        <v>1057</v>
      </c>
      <c r="D13" s="5">
        <v>1043</v>
      </c>
      <c r="E13" s="5">
        <v>970</v>
      </c>
      <c r="F13" s="5">
        <v>928</v>
      </c>
      <c r="G13" s="4">
        <f>SUM(B13:F13)</f>
        <v>5122</v>
      </c>
    </row>
    <row r="14" spans="1:7" ht="12">
      <c r="A14" s="5" t="s">
        <v>200</v>
      </c>
      <c r="B14" s="5">
        <v>964</v>
      </c>
      <c r="C14" s="5">
        <v>897</v>
      </c>
      <c r="D14" s="5">
        <v>848</v>
      </c>
      <c r="E14" s="5">
        <v>701</v>
      </c>
      <c r="F14" s="5">
        <v>524</v>
      </c>
      <c r="G14" s="4">
        <f t="shared" si="0"/>
        <v>3934</v>
      </c>
    </row>
    <row r="15" spans="1:7" ht="13.5" customHeight="1">
      <c r="A15" s="11" t="s">
        <v>181</v>
      </c>
      <c r="B15" s="1"/>
      <c r="C15" s="1"/>
      <c r="E15" s="1"/>
      <c r="F15" s="1"/>
      <c r="G15" s="6"/>
    </row>
    <row r="16" spans="1:7" ht="12">
      <c r="A16" s="5" t="s">
        <v>192</v>
      </c>
      <c r="B16" s="5">
        <v>1075</v>
      </c>
      <c r="C16" s="5">
        <v>1009</v>
      </c>
      <c r="D16" s="5">
        <v>997</v>
      </c>
      <c r="E16" s="5">
        <v>993</v>
      </c>
      <c r="F16" s="5">
        <v>941</v>
      </c>
      <c r="G16" s="4">
        <f aca="true" t="shared" si="1" ref="G16:G21">SUM(B16:F16)</f>
        <v>5015</v>
      </c>
    </row>
    <row r="17" spans="1:7" ht="12">
      <c r="A17" s="5" t="s">
        <v>191</v>
      </c>
      <c r="B17" s="5">
        <v>1062</v>
      </c>
      <c r="C17" s="5">
        <v>984</v>
      </c>
      <c r="D17" s="5">
        <v>963</v>
      </c>
      <c r="E17" s="5">
        <v>956</v>
      </c>
      <c r="F17" s="5">
        <v>941</v>
      </c>
      <c r="G17" s="4">
        <f t="shared" si="1"/>
        <v>4906</v>
      </c>
    </row>
    <row r="18" spans="1:7" ht="12">
      <c r="A18" s="5" t="s">
        <v>193</v>
      </c>
      <c r="B18" s="5">
        <v>1034</v>
      </c>
      <c r="C18" s="5">
        <v>1029</v>
      </c>
      <c r="D18" s="5">
        <v>978</v>
      </c>
      <c r="E18" s="5">
        <v>951</v>
      </c>
      <c r="F18" s="5">
        <v>944</v>
      </c>
      <c r="G18" s="4">
        <f t="shared" si="1"/>
        <v>4936</v>
      </c>
    </row>
    <row r="19" spans="1:7" ht="12">
      <c r="A19" s="5" t="s">
        <v>189</v>
      </c>
      <c r="B19" s="5">
        <v>1063</v>
      </c>
      <c r="C19" s="5">
        <v>1049</v>
      </c>
      <c r="D19" s="5">
        <v>957</v>
      </c>
      <c r="E19" s="5">
        <v>951</v>
      </c>
      <c r="F19" s="5">
        <v>950</v>
      </c>
      <c r="G19" s="4">
        <f t="shared" si="1"/>
        <v>4970</v>
      </c>
    </row>
    <row r="20" spans="1:7" ht="12">
      <c r="A20" s="5" t="s">
        <v>190</v>
      </c>
      <c r="B20" s="5">
        <v>1093</v>
      </c>
      <c r="C20" s="5">
        <v>1067</v>
      </c>
      <c r="D20" s="5">
        <v>1044</v>
      </c>
      <c r="E20" s="5">
        <v>939</v>
      </c>
      <c r="F20" s="5"/>
      <c r="G20" s="4">
        <f t="shared" si="1"/>
        <v>4143</v>
      </c>
    </row>
    <row r="21" spans="1:7" ht="12">
      <c r="A21" s="5" t="s">
        <v>183</v>
      </c>
      <c r="B21" s="5">
        <v>1000</v>
      </c>
      <c r="C21" s="5">
        <v>940</v>
      </c>
      <c r="D21" s="5"/>
      <c r="E21" s="5"/>
      <c r="F21" s="5"/>
      <c r="G21" s="4">
        <f t="shared" si="1"/>
        <v>1940</v>
      </c>
    </row>
    <row r="22" spans="1:7" s="1" customFormat="1" ht="12">
      <c r="A22" s="38" t="s">
        <v>182</v>
      </c>
      <c r="B22" s="39"/>
      <c r="C22" s="39"/>
      <c r="D22" s="39"/>
      <c r="E22" s="39"/>
      <c r="F22" s="39"/>
      <c r="G22" s="40">
        <f>SUM(G6:G21)</f>
        <v>68828</v>
      </c>
    </row>
    <row r="23" s="1" customFormat="1" ht="12">
      <c r="G23" s="6"/>
    </row>
    <row r="24" spans="1:7" s="1" customFormat="1" ht="12">
      <c r="A24" s="31" t="s">
        <v>202</v>
      </c>
      <c r="B24" s="32"/>
      <c r="C24" s="32"/>
      <c r="D24" s="32"/>
      <c r="E24" s="32"/>
      <c r="F24" s="32"/>
      <c r="G24" s="33"/>
    </row>
    <row r="25" s="1" customFormat="1" ht="12">
      <c r="A25" s="6" t="s">
        <v>177</v>
      </c>
    </row>
    <row r="26" spans="1:7" ht="12">
      <c r="A26" s="5" t="s">
        <v>192</v>
      </c>
      <c r="B26" s="5">
        <v>1125</v>
      </c>
      <c r="C26" s="5">
        <v>1095</v>
      </c>
      <c r="D26" s="5">
        <v>1059</v>
      </c>
      <c r="E26" s="5">
        <v>993</v>
      </c>
      <c r="F26" s="5"/>
      <c r="G26" s="4">
        <f aca="true" t="shared" si="2" ref="G26:G32">SUM(B26:F26)</f>
        <v>4272</v>
      </c>
    </row>
    <row r="27" spans="1:7" ht="12">
      <c r="A27" s="5" t="s">
        <v>191</v>
      </c>
      <c r="B27" s="5">
        <v>1054</v>
      </c>
      <c r="C27" s="5">
        <v>1049</v>
      </c>
      <c r="D27" s="5">
        <v>1044</v>
      </c>
      <c r="E27" s="5">
        <v>997</v>
      </c>
      <c r="F27" s="5"/>
      <c r="G27" s="4">
        <f t="shared" si="2"/>
        <v>4144</v>
      </c>
    </row>
    <row r="28" spans="1:7" ht="12">
      <c r="A28" s="5" t="s">
        <v>193</v>
      </c>
      <c r="B28" s="5">
        <v>1069</v>
      </c>
      <c r="C28" s="5">
        <v>1061</v>
      </c>
      <c r="D28" s="5">
        <v>1056</v>
      </c>
      <c r="E28" s="5">
        <v>1040</v>
      </c>
      <c r="F28" s="5"/>
      <c r="G28" s="4">
        <f t="shared" si="2"/>
        <v>4226</v>
      </c>
    </row>
    <row r="29" spans="1:7" ht="12">
      <c r="A29" s="5" t="s">
        <v>189</v>
      </c>
      <c r="B29" s="5">
        <v>1058</v>
      </c>
      <c r="C29" s="5">
        <v>1003</v>
      </c>
      <c r="D29" s="5">
        <v>999</v>
      </c>
      <c r="E29" s="5"/>
      <c r="F29" s="5"/>
      <c r="G29" s="4">
        <f t="shared" si="2"/>
        <v>3060</v>
      </c>
    </row>
    <row r="30" spans="1:7" ht="12">
      <c r="A30" s="5" t="s">
        <v>190</v>
      </c>
      <c r="B30" s="5">
        <v>1076</v>
      </c>
      <c r="C30" s="5">
        <v>1075</v>
      </c>
      <c r="D30" s="5">
        <v>1073</v>
      </c>
      <c r="E30" s="5">
        <v>1072</v>
      </c>
      <c r="F30" s="5"/>
      <c r="G30" s="4">
        <f t="shared" si="2"/>
        <v>4296</v>
      </c>
    </row>
    <row r="31" spans="1:7" ht="12">
      <c r="A31" s="5" t="s">
        <v>183</v>
      </c>
      <c r="B31" s="5">
        <v>991</v>
      </c>
      <c r="C31" s="5"/>
      <c r="D31" s="5"/>
      <c r="E31" s="5"/>
      <c r="F31" s="5"/>
      <c r="G31" s="4">
        <f t="shared" si="2"/>
        <v>991</v>
      </c>
    </row>
    <row r="32" spans="1:7" ht="12">
      <c r="A32" s="5" t="s">
        <v>198</v>
      </c>
      <c r="B32" s="5">
        <v>1124</v>
      </c>
      <c r="C32" s="5">
        <v>1057</v>
      </c>
      <c r="D32" s="5">
        <v>1043</v>
      </c>
      <c r="E32" s="5"/>
      <c r="F32" s="5"/>
      <c r="G32" s="4">
        <f t="shared" si="2"/>
        <v>3224</v>
      </c>
    </row>
    <row r="33" spans="1:7" ht="12">
      <c r="A33" s="11" t="s">
        <v>181</v>
      </c>
      <c r="B33" s="1"/>
      <c r="C33" s="1"/>
      <c r="E33" s="1"/>
      <c r="F33" s="1"/>
      <c r="G33" s="6"/>
    </row>
    <row r="34" spans="1:7" ht="12">
      <c r="A34" s="5" t="s">
        <v>192</v>
      </c>
      <c r="B34" s="5">
        <v>1075</v>
      </c>
      <c r="C34" s="5">
        <v>1009</v>
      </c>
      <c r="D34" s="5">
        <v>997</v>
      </c>
      <c r="E34" s="5">
        <v>993</v>
      </c>
      <c r="F34" s="5"/>
      <c r="G34" s="4">
        <f aca="true" t="shared" si="3" ref="G34:G39">SUM(B34:F34)</f>
        <v>4074</v>
      </c>
    </row>
    <row r="35" spans="1:7" ht="12">
      <c r="A35" s="5" t="s">
        <v>191</v>
      </c>
      <c r="B35" s="5">
        <v>1062</v>
      </c>
      <c r="C35" s="5"/>
      <c r="D35" s="5"/>
      <c r="E35" s="5"/>
      <c r="F35" s="5"/>
      <c r="G35" s="4">
        <f t="shared" si="3"/>
        <v>1062</v>
      </c>
    </row>
    <row r="36" spans="1:7" ht="12">
      <c r="A36" s="5" t="s">
        <v>193</v>
      </c>
      <c r="B36" s="5">
        <v>1034</v>
      </c>
      <c r="C36" s="5">
        <v>1029</v>
      </c>
      <c r="D36" s="5"/>
      <c r="E36" s="5"/>
      <c r="F36" s="5"/>
      <c r="G36" s="4">
        <f t="shared" si="3"/>
        <v>2063</v>
      </c>
    </row>
    <row r="37" spans="1:7" ht="12">
      <c r="A37" s="5" t="s">
        <v>189</v>
      </c>
      <c r="B37" s="5">
        <v>1063</v>
      </c>
      <c r="C37" s="5">
        <v>1049</v>
      </c>
      <c r="D37" s="5"/>
      <c r="E37" s="5"/>
      <c r="F37" s="5"/>
      <c r="G37" s="4">
        <f t="shared" si="3"/>
        <v>2112</v>
      </c>
    </row>
    <row r="38" spans="1:7" ht="12">
      <c r="A38" s="5" t="s">
        <v>190</v>
      </c>
      <c r="B38" s="5">
        <v>1093</v>
      </c>
      <c r="C38" s="5">
        <v>1067</v>
      </c>
      <c r="D38" s="5">
        <v>1044</v>
      </c>
      <c r="E38" s="5"/>
      <c r="F38" s="5"/>
      <c r="G38" s="4">
        <f t="shared" si="3"/>
        <v>3204</v>
      </c>
    </row>
    <row r="39" spans="1:7" ht="12">
      <c r="A39" s="5" t="s">
        <v>183</v>
      </c>
      <c r="B39" s="5">
        <v>1000</v>
      </c>
      <c r="C39" s="5"/>
      <c r="D39" s="5"/>
      <c r="E39" s="5"/>
      <c r="F39" s="5"/>
      <c r="G39" s="4">
        <f t="shared" si="3"/>
        <v>1000</v>
      </c>
    </row>
    <row r="40" spans="1:7" ht="12">
      <c r="A40" s="38" t="s">
        <v>182</v>
      </c>
      <c r="B40" s="39"/>
      <c r="C40" s="39"/>
      <c r="D40" s="39"/>
      <c r="E40" s="39"/>
      <c r="F40" s="39"/>
      <c r="G40" s="40">
        <f>SUM(G26:G39)</f>
        <v>37728</v>
      </c>
    </row>
    <row r="41" spans="1:7" ht="12.75" thickBot="1">
      <c r="A41" s="1"/>
      <c r="B41" s="1"/>
      <c r="C41" s="1"/>
      <c r="D41" s="1"/>
      <c r="E41" s="1"/>
      <c r="F41" s="1"/>
      <c r="G41" s="6"/>
    </row>
    <row r="42" spans="1:7" ht="12">
      <c r="A42" s="83" t="s">
        <v>78</v>
      </c>
      <c r="B42" s="84"/>
      <c r="C42" s="84"/>
      <c r="D42" s="84"/>
      <c r="E42" s="84"/>
      <c r="F42" s="84"/>
      <c r="G42" s="85">
        <v>2</v>
      </c>
    </row>
    <row r="43" spans="1:7" ht="12">
      <c r="A43" s="66" t="s">
        <v>77</v>
      </c>
      <c r="B43" s="23"/>
      <c r="C43" s="23"/>
      <c r="D43" s="23"/>
      <c r="E43" s="23"/>
      <c r="F43" s="23"/>
      <c r="G43" s="86">
        <v>30</v>
      </c>
    </row>
    <row r="44" spans="1:7" ht="12">
      <c r="A44" s="66" t="s">
        <v>184</v>
      </c>
      <c r="B44" s="23"/>
      <c r="C44" s="23"/>
      <c r="D44" s="23"/>
      <c r="E44" s="23"/>
      <c r="F44" s="23"/>
      <c r="G44" s="86">
        <v>1125</v>
      </c>
    </row>
    <row r="45" spans="1:7" ht="12">
      <c r="A45" s="66" t="s">
        <v>185</v>
      </c>
      <c r="B45" s="23"/>
      <c r="C45" s="23"/>
      <c r="D45" s="23"/>
      <c r="E45" s="23"/>
      <c r="F45" s="23"/>
      <c r="G45" s="86">
        <v>991</v>
      </c>
    </row>
    <row r="46" spans="1:7" ht="12.75" thickBot="1">
      <c r="A46" s="87" t="s">
        <v>186</v>
      </c>
      <c r="B46" s="88"/>
      <c r="C46" s="88"/>
      <c r="D46" s="88"/>
      <c r="E46" s="88"/>
      <c r="F46" s="88"/>
      <c r="G46" s="89">
        <f>G40/36</f>
        <v>1048</v>
      </c>
    </row>
    <row r="47" spans="1:7" ht="12">
      <c r="A47" s="80" t="s">
        <v>83</v>
      </c>
      <c r="B47" s="74"/>
      <c r="C47" s="74"/>
      <c r="D47" s="74"/>
      <c r="E47" s="74"/>
      <c r="F47" s="74"/>
      <c r="G47" s="81">
        <v>6</v>
      </c>
    </row>
    <row r="48" spans="1:7" ht="12.75" thickBot="1">
      <c r="A48" s="68" t="s">
        <v>79</v>
      </c>
      <c r="B48" s="69"/>
      <c r="C48" s="69"/>
      <c r="D48" s="69"/>
      <c r="E48" s="69"/>
      <c r="F48" s="69"/>
      <c r="G48" s="70">
        <v>6</v>
      </c>
    </row>
  </sheetData>
  <sheetProtection/>
  <conditionalFormatting sqref="G41 G23:G39">
    <cfRule type="cellIs" priority="1" dxfId="1" operator="greaterThan" stopIfTrue="1">
      <formula>5000</formula>
    </cfRule>
  </conditionalFormatting>
  <conditionalFormatting sqref="B22:F41">
    <cfRule type="cellIs" priority="2" dxfId="0" operator="between" stopIfTrue="1">
      <formula>1100</formula>
      <formula>1200</formula>
    </cfRule>
  </conditionalFormatting>
  <conditionalFormatting sqref="B6:F21">
    <cfRule type="cellIs" priority="3" dxfId="1" operator="between" stopIfTrue="1">
      <formula>1100</formula>
      <formula>1200</formula>
    </cfRule>
    <cfRule type="cellIs" priority="4" dxfId="2" operator="between" stopIfTrue="1">
      <formula>1000</formula>
      <formula>1099</formula>
    </cfRule>
  </conditionalFormatting>
  <conditionalFormatting sqref="G6:G21">
    <cfRule type="cellIs" priority="5" dxfId="34" operator="greaterThan" stopIfTrue="1">
      <formula>5000</formula>
    </cfRule>
    <cfRule type="cellIs" priority="6" dxfId="33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F28"/>
  <sheetViews>
    <sheetView showGridLines="0" tabSelected="1" zoomScalePageLayoutView="0" workbookViewId="0" topLeftCell="A1">
      <selection activeCell="B37" sqref="B37"/>
    </sheetView>
  </sheetViews>
  <sheetFormatPr defaultColWidth="11.57421875" defaultRowHeight="12.75"/>
  <cols>
    <col min="1" max="1" width="7.140625" style="16" bestFit="1" customWidth="1"/>
    <col min="2" max="2" width="7.7109375" style="17" bestFit="1" customWidth="1"/>
    <col min="3" max="3" width="17.00390625" style="16" bestFit="1" customWidth="1"/>
    <col min="4" max="4" width="15.7109375" style="16" customWidth="1"/>
    <col min="5" max="5" width="21.421875" style="16" bestFit="1" customWidth="1"/>
    <col min="6" max="6" width="36.28125" style="0" bestFit="1" customWidth="1"/>
  </cols>
  <sheetData>
    <row r="2" ht="12.75"/>
    <row r="3" ht="12.75"/>
    <row r="4" ht="12.75"/>
    <row r="5" ht="12.75"/>
    <row r="6" ht="12.75"/>
    <row r="7" ht="12.75"/>
    <row r="8" ht="12.75"/>
    <row r="9" spans="1:5" ht="18">
      <c r="A9" s="91" t="s">
        <v>14</v>
      </c>
      <c r="B9" s="91"/>
      <c r="C9" s="91"/>
      <c r="D9" s="91"/>
      <c r="E9" s="91"/>
    </row>
    <row r="10" spans="1:5" ht="18">
      <c r="A10" s="91"/>
      <c r="B10" s="91"/>
      <c r="C10" s="91"/>
      <c r="D10" s="91"/>
      <c r="E10" s="91"/>
    </row>
    <row r="11" spans="2:5" ht="12">
      <c r="B11" s="17">
        <v>78348</v>
      </c>
      <c r="C11" s="16" t="s">
        <v>204</v>
      </c>
      <c r="D11" s="16" t="s">
        <v>205</v>
      </c>
      <c r="E11" s="16" t="s">
        <v>15</v>
      </c>
    </row>
    <row r="12" spans="2:5" ht="12">
      <c r="B12" s="17">
        <v>76061</v>
      </c>
      <c r="C12" s="16" t="s">
        <v>21</v>
      </c>
      <c r="D12" s="16" t="s">
        <v>22</v>
      </c>
      <c r="E12" s="16" t="s">
        <v>90</v>
      </c>
    </row>
    <row r="13" spans="2:5" ht="12">
      <c r="B13" s="17">
        <v>75438</v>
      </c>
      <c r="C13" s="16" t="s">
        <v>210</v>
      </c>
      <c r="D13" s="16" t="s">
        <v>211</v>
      </c>
      <c r="E13" s="16" t="s">
        <v>76</v>
      </c>
    </row>
    <row r="14" spans="2:5" ht="12">
      <c r="B14" s="17">
        <v>75094</v>
      </c>
      <c r="C14" s="16" t="s">
        <v>218</v>
      </c>
      <c r="D14" s="16" t="s">
        <v>219</v>
      </c>
      <c r="E14" s="16" t="s">
        <v>227</v>
      </c>
    </row>
    <row r="15" spans="2:5" ht="12">
      <c r="B15" s="17">
        <v>74242</v>
      </c>
      <c r="C15" s="16" t="s">
        <v>207</v>
      </c>
      <c r="D15" s="16" t="s">
        <v>208</v>
      </c>
      <c r="E15" s="16" t="s">
        <v>276</v>
      </c>
    </row>
    <row r="16" spans="2:5" ht="12">
      <c r="B16" s="17">
        <v>70946</v>
      </c>
      <c r="C16" s="16" t="s">
        <v>234</v>
      </c>
      <c r="D16" s="16" t="s">
        <v>216</v>
      </c>
      <c r="E16" s="16" t="s">
        <v>17</v>
      </c>
    </row>
    <row r="17" spans="2:5" ht="12">
      <c r="B17" s="17">
        <v>69908</v>
      </c>
      <c r="C17" s="16" t="s">
        <v>23</v>
      </c>
      <c r="D17" s="16" t="s">
        <v>24</v>
      </c>
      <c r="E17" s="16" t="s">
        <v>25</v>
      </c>
    </row>
    <row r="18" spans="2:6" ht="12">
      <c r="B18" s="17">
        <v>68945</v>
      </c>
      <c r="C18" s="16" t="s">
        <v>26</v>
      </c>
      <c r="D18" s="16" t="s">
        <v>22</v>
      </c>
      <c r="E18" s="16" t="s">
        <v>27</v>
      </c>
      <c r="F18" s="16" t="s">
        <v>102</v>
      </c>
    </row>
    <row r="19" spans="2:6" ht="12">
      <c r="B19" s="17">
        <v>68828</v>
      </c>
      <c r="C19" s="16" t="s">
        <v>265</v>
      </c>
      <c r="D19" s="16" t="s">
        <v>266</v>
      </c>
      <c r="E19" s="16" t="s">
        <v>63</v>
      </c>
      <c r="F19" s="16"/>
    </row>
    <row r="20" spans="2:5" ht="12">
      <c r="B20" s="17">
        <v>65466</v>
      </c>
      <c r="C20" s="16" t="s">
        <v>226</v>
      </c>
      <c r="D20" s="16" t="s">
        <v>219</v>
      </c>
      <c r="E20" s="16" t="s">
        <v>124</v>
      </c>
    </row>
    <row r="21" spans="2:5" ht="12">
      <c r="B21" s="17">
        <v>60166</v>
      </c>
      <c r="C21" s="16" t="s">
        <v>215</v>
      </c>
      <c r="D21" s="16" t="s">
        <v>216</v>
      </c>
      <c r="E21" s="16" t="s">
        <v>18</v>
      </c>
    </row>
    <row r="22" spans="2:6" ht="12">
      <c r="B22" s="17">
        <v>58284</v>
      </c>
      <c r="C22" s="16" t="s">
        <v>230</v>
      </c>
      <c r="D22" s="16" t="s">
        <v>208</v>
      </c>
      <c r="E22" s="16" t="s">
        <v>16</v>
      </c>
      <c r="F22" s="16"/>
    </row>
    <row r="23" spans="2:6" ht="12">
      <c r="B23" s="17">
        <v>53503</v>
      </c>
      <c r="C23" s="16" t="s">
        <v>131</v>
      </c>
      <c r="D23" s="16" t="s">
        <v>216</v>
      </c>
      <c r="E23" s="16" t="s">
        <v>43</v>
      </c>
      <c r="F23" s="16" t="s">
        <v>156</v>
      </c>
    </row>
    <row r="24" spans="2:6" ht="12">
      <c r="B24" s="17">
        <v>49300</v>
      </c>
      <c r="C24" s="16" t="s">
        <v>283</v>
      </c>
      <c r="D24" s="16" t="s">
        <v>216</v>
      </c>
      <c r="E24" s="16" t="s">
        <v>254</v>
      </c>
      <c r="F24" s="16" t="s">
        <v>156</v>
      </c>
    </row>
    <row r="25" spans="2:6" ht="12">
      <c r="B25" s="17">
        <v>39666</v>
      </c>
      <c r="C25" s="16" t="s">
        <v>155</v>
      </c>
      <c r="D25" s="16" t="s">
        <v>224</v>
      </c>
      <c r="E25" s="16" t="s">
        <v>20</v>
      </c>
      <c r="F25" s="16" t="s">
        <v>126</v>
      </c>
    </row>
    <row r="26" spans="2:6" ht="12">
      <c r="B26" s="17">
        <v>38911</v>
      </c>
      <c r="C26" s="16" t="s">
        <v>228</v>
      </c>
      <c r="D26" s="16" t="s">
        <v>216</v>
      </c>
      <c r="E26" s="16" t="s">
        <v>19</v>
      </c>
      <c r="F26" s="16" t="s">
        <v>28</v>
      </c>
    </row>
    <row r="27" spans="2:6" ht="12">
      <c r="B27" s="17">
        <v>24385</v>
      </c>
      <c r="C27" s="16" t="s">
        <v>282</v>
      </c>
      <c r="D27" s="16" t="s">
        <v>211</v>
      </c>
      <c r="E27" s="16" t="s">
        <v>63</v>
      </c>
      <c r="F27" s="16" t="s">
        <v>28</v>
      </c>
    </row>
    <row r="28" spans="2:6" ht="12">
      <c r="B28" s="17">
        <v>22522</v>
      </c>
      <c r="C28" s="16" t="s">
        <v>263</v>
      </c>
      <c r="D28" s="16" t="s">
        <v>224</v>
      </c>
      <c r="E28" s="16" t="s">
        <v>238</v>
      </c>
      <c r="F28" s="16" t="s">
        <v>42</v>
      </c>
    </row>
  </sheetData>
  <sheetProtection/>
  <printOptions/>
  <pageMargins left="0.3" right="0.23" top="1.75" bottom="1" header="0" footer="0"/>
  <pageSetup horizontalDpi="1200" verticalDpi="1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2:5" ht="12">
      <c r="B1" s="7"/>
      <c r="C1" s="7" t="s">
        <v>31</v>
      </c>
      <c r="D1" s="7"/>
      <c r="E1" s="7"/>
    </row>
    <row r="2" spans="1:8" ht="12">
      <c r="A2" s="95" t="s">
        <v>30</v>
      </c>
      <c r="B2" s="95"/>
      <c r="C2" s="95"/>
      <c r="D2" s="95"/>
      <c r="E2" s="95"/>
      <c r="F2" s="95"/>
      <c r="G2" s="95"/>
      <c r="H2" s="95"/>
    </row>
    <row r="3" spans="1:5" ht="12">
      <c r="A3" s="9"/>
      <c r="B3" s="9"/>
      <c r="C3" s="9"/>
      <c r="D3" s="9"/>
      <c r="E3" s="9"/>
    </row>
    <row r="6" spans="1:8" ht="12">
      <c r="A6" s="31" t="s">
        <v>175</v>
      </c>
      <c r="B6" s="32"/>
      <c r="C6" s="32"/>
      <c r="D6" s="32"/>
      <c r="E6" s="32"/>
      <c r="F6" s="32"/>
      <c r="G6" s="33"/>
      <c r="H6" s="1"/>
    </row>
    <row r="7" ht="12" customHeight="1"/>
    <row r="8" spans="1:7" ht="12">
      <c r="A8" s="4" t="s">
        <v>177</v>
      </c>
      <c r="B8" s="96"/>
      <c r="C8" s="97"/>
      <c r="D8" s="97"/>
      <c r="E8" s="97"/>
      <c r="F8" s="97"/>
      <c r="G8" s="98"/>
    </row>
    <row r="9" spans="1:7" ht="12">
      <c r="A9" s="5" t="s">
        <v>32</v>
      </c>
      <c r="B9" s="20">
        <v>1071</v>
      </c>
      <c r="C9" s="20">
        <v>993</v>
      </c>
      <c r="D9" s="20">
        <v>988</v>
      </c>
      <c r="E9" s="20">
        <v>984</v>
      </c>
      <c r="F9" s="20">
        <v>969</v>
      </c>
      <c r="G9" s="19">
        <f aca="true" t="shared" si="0" ref="G9:G16">SUM(B9:F9)</f>
        <v>5005</v>
      </c>
    </row>
    <row r="10" spans="1:7" ht="12">
      <c r="A10" s="5" t="s">
        <v>140</v>
      </c>
      <c r="B10" s="20">
        <v>1047</v>
      </c>
      <c r="C10" s="20">
        <v>959</v>
      </c>
      <c r="D10" s="20">
        <v>958</v>
      </c>
      <c r="E10" s="20">
        <v>919</v>
      </c>
      <c r="F10" s="20">
        <v>888</v>
      </c>
      <c r="G10" s="19">
        <f t="shared" si="0"/>
        <v>4771</v>
      </c>
    </row>
    <row r="11" spans="1:7" ht="12">
      <c r="A11" s="5" t="s">
        <v>193</v>
      </c>
      <c r="B11" s="20">
        <v>968</v>
      </c>
      <c r="C11" s="20">
        <v>960</v>
      </c>
      <c r="D11" s="20">
        <v>924</v>
      </c>
      <c r="E11" s="20">
        <v>924</v>
      </c>
      <c r="F11" s="20">
        <v>913</v>
      </c>
      <c r="G11" s="19">
        <f t="shared" si="0"/>
        <v>4689</v>
      </c>
    </row>
    <row r="12" spans="1:7" ht="12">
      <c r="A12" s="5" t="s">
        <v>119</v>
      </c>
      <c r="B12" s="20">
        <v>983</v>
      </c>
      <c r="C12" s="20">
        <v>906</v>
      </c>
      <c r="D12" s="20">
        <v>857</v>
      </c>
      <c r="E12" s="20">
        <v>812</v>
      </c>
      <c r="F12" s="20">
        <v>793</v>
      </c>
      <c r="G12" s="19">
        <f t="shared" si="0"/>
        <v>4351</v>
      </c>
    </row>
    <row r="13" spans="1:7" ht="12">
      <c r="A13" s="5" t="s">
        <v>190</v>
      </c>
      <c r="B13" s="20">
        <v>961</v>
      </c>
      <c r="C13" s="20">
        <v>939</v>
      </c>
      <c r="D13" s="20">
        <v>935</v>
      </c>
      <c r="E13" s="20">
        <v>930</v>
      </c>
      <c r="F13" s="20">
        <v>893</v>
      </c>
      <c r="G13" s="19">
        <f t="shared" si="0"/>
        <v>4658</v>
      </c>
    </row>
    <row r="14" spans="1:7" ht="12">
      <c r="A14" s="5" t="s">
        <v>33</v>
      </c>
      <c r="B14" s="20">
        <v>1029</v>
      </c>
      <c r="C14" s="20">
        <v>1018</v>
      </c>
      <c r="D14" s="20">
        <v>1014</v>
      </c>
      <c r="E14" s="20">
        <v>970</v>
      </c>
      <c r="F14" s="20">
        <v>959</v>
      </c>
      <c r="G14" s="19">
        <f t="shared" si="0"/>
        <v>4990</v>
      </c>
    </row>
    <row r="15" spans="1:7" ht="12">
      <c r="A15" s="5" t="s">
        <v>183</v>
      </c>
      <c r="B15" s="20">
        <v>1132</v>
      </c>
      <c r="C15" s="20">
        <v>1063</v>
      </c>
      <c r="D15" s="20">
        <v>1048</v>
      </c>
      <c r="E15" s="20">
        <v>1046</v>
      </c>
      <c r="F15" s="20">
        <v>979</v>
      </c>
      <c r="G15" s="19">
        <f t="shared" si="0"/>
        <v>5268</v>
      </c>
    </row>
    <row r="16" spans="1:7" ht="12">
      <c r="A16" s="5" t="s">
        <v>199</v>
      </c>
      <c r="B16" s="20">
        <v>985</v>
      </c>
      <c r="C16" s="20"/>
      <c r="D16" s="20"/>
      <c r="E16" s="20"/>
      <c r="F16" s="58"/>
      <c r="G16" s="19">
        <f t="shared" si="0"/>
        <v>985</v>
      </c>
    </row>
    <row r="17" spans="1:7" ht="13.5" customHeight="1">
      <c r="A17" s="4" t="s">
        <v>181</v>
      </c>
      <c r="B17" s="20"/>
      <c r="C17" s="20"/>
      <c r="D17" s="20"/>
      <c r="E17" s="59"/>
      <c r="F17" s="58"/>
      <c r="G17" s="19"/>
    </row>
    <row r="18" spans="1:7" ht="12">
      <c r="A18" s="5" t="s">
        <v>32</v>
      </c>
      <c r="B18" s="20">
        <v>1105</v>
      </c>
      <c r="C18" s="20">
        <v>1047</v>
      </c>
      <c r="D18" s="20">
        <v>1036</v>
      </c>
      <c r="E18" s="20">
        <v>1012</v>
      </c>
      <c r="F18" s="20">
        <v>1007</v>
      </c>
      <c r="G18" s="19">
        <f aca="true" t="shared" si="1" ref="G18:G25">SUM(B18:F18)</f>
        <v>5207</v>
      </c>
    </row>
    <row r="19" spans="1:7" ht="12">
      <c r="A19" s="5" t="s">
        <v>140</v>
      </c>
      <c r="B19" s="20">
        <v>989</v>
      </c>
      <c r="C19" s="20">
        <v>946</v>
      </c>
      <c r="D19" s="20">
        <v>918</v>
      </c>
      <c r="E19" s="20">
        <v>882</v>
      </c>
      <c r="F19" s="20">
        <v>869</v>
      </c>
      <c r="G19" s="19">
        <f t="shared" si="1"/>
        <v>4604</v>
      </c>
    </row>
    <row r="20" spans="1:7" ht="12">
      <c r="A20" s="5" t="s">
        <v>193</v>
      </c>
      <c r="B20" s="20">
        <v>1036</v>
      </c>
      <c r="C20" s="20">
        <v>1017</v>
      </c>
      <c r="D20" s="20">
        <v>935</v>
      </c>
      <c r="E20" s="20">
        <v>927</v>
      </c>
      <c r="F20" s="20">
        <v>888</v>
      </c>
      <c r="G20" s="19">
        <f t="shared" si="1"/>
        <v>4803</v>
      </c>
    </row>
    <row r="21" spans="1:7" ht="12">
      <c r="A21" s="5" t="s">
        <v>119</v>
      </c>
      <c r="B21" s="20">
        <v>951</v>
      </c>
      <c r="C21" s="20">
        <v>855</v>
      </c>
      <c r="D21" s="20">
        <v>850</v>
      </c>
      <c r="E21" s="20">
        <v>846</v>
      </c>
      <c r="F21" s="20">
        <v>798</v>
      </c>
      <c r="G21" s="19">
        <f t="shared" si="1"/>
        <v>4300</v>
      </c>
    </row>
    <row r="22" spans="1:7" ht="12">
      <c r="A22" s="5" t="s">
        <v>190</v>
      </c>
      <c r="B22" s="20">
        <v>1106</v>
      </c>
      <c r="C22" s="20">
        <v>1045</v>
      </c>
      <c r="D22" s="20">
        <v>1032</v>
      </c>
      <c r="E22" s="20">
        <v>1002</v>
      </c>
      <c r="F22" s="20">
        <v>934</v>
      </c>
      <c r="G22" s="19">
        <f t="shared" si="1"/>
        <v>5119</v>
      </c>
    </row>
    <row r="23" spans="1:7" ht="12">
      <c r="A23" s="5" t="s">
        <v>33</v>
      </c>
      <c r="B23" s="20">
        <v>1045</v>
      </c>
      <c r="C23" s="20">
        <v>948</v>
      </c>
      <c r="D23" s="20">
        <v>935</v>
      </c>
      <c r="E23" s="20">
        <v>920</v>
      </c>
      <c r="F23" s="20">
        <v>813</v>
      </c>
      <c r="G23" s="19">
        <f t="shared" si="1"/>
        <v>4661</v>
      </c>
    </row>
    <row r="24" spans="1:7" ht="12">
      <c r="A24" s="5" t="s">
        <v>183</v>
      </c>
      <c r="B24" s="20">
        <v>937</v>
      </c>
      <c r="C24" s="20">
        <v>912</v>
      </c>
      <c r="D24" s="20">
        <v>909</v>
      </c>
      <c r="E24" s="20">
        <v>902</v>
      </c>
      <c r="F24" s="20">
        <v>865</v>
      </c>
      <c r="G24" s="19">
        <f t="shared" si="1"/>
        <v>4525</v>
      </c>
    </row>
    <row r="25" spans="1:7" ht="12">
      <c r="A25" s="5" t="s">
        <v>188</v>
      </c>
      <c r="B25" s="20">
        <v>1009</v>
      </c>
      <c r="C25" s="20"/>
      <c r="D25" s="20"/>
      <c r="E25" s="20"/>
      <c r="F25" s="20"/>
      <c r="G25" s="19">
        <f t="shared" si="1"/>
        <v>1009</v>
      </c>
    </row>
    <row r="26" spans="1:7" ht="12">
      <c r="A26" s="41" t="s">
        <v>182</v>
      </c>
      <c r="B26" s="93"/>
      <c r="C26" s="94"/>
      <c r="D26" s="94"/>
      <c r="E26" s="94"/>
      <c r="F26" s="94"/>
      <c r="G26" s="41">
        <f>SUM(G9:G25)</f>
        <v>68945</v>
      </c>
    </row>
    <row r="27" s="1" customFormat="1" ht="12">
      <c r="G27" s="6"/>
    </row>
    <row r="28" s="1" customFormat="1" ht="12">
      <c r="G28" s="6"/>
    </row>
    <row r="29" spans="1:7" ht="12">
      <c r="A29" s="31" t="s">
        <v>176</v>
      </c>
      <c r="B29" s="32"/>
      <c r="C29" s="32"/>
      <c r="D29" s="32"/>
      <c r="E29" s="32"/>
      <c r="F29" s="32"/>
      <c r="G29" s="33"/>
    </row>
    <row r="30" spans="1:8" ht="12">
      <c r="A30" s="12"/>
      <c r="B30" s="37"/>
      <c r="C30" s="37"/>
      <c r="D30" s="37"/>
      <c r="E30" s="37"/>
      <c r="F30" s="37"/>
      <c r="G30" s="37"/>
      <c r="H30" s="1"/>
    </row>
    <row r="31" spans="1:7" ht="12">
      <c r="A31" s="4" t="s">
        <v>177</v>
      </c>
      <c r="B31" s="96"/>
      <c r="C31" s="97"/>
      <c r="D31" s="97"/>
      <c r="E31" s="97"/>
      <c r="F31" s="97"/>
      <c r="G31" s="98"/>
    </row>
    <row r="32" spans="1:7" ht="12">
      <c r="A32" s="5" t="s">
        <v>32</v>
      </c>
      <c r="B32" s="5">
        <v>1071</v>
      </c>
      <c r="C32" s="5">
        <v>993</v>
      </c>
      <c r="D32" s="5">
        <v>988</v>
      </c>
      <c r="E32" s="5">
        <v>984</v>
      </c>
      <c r="F32" s="5"/>
      <c r="G32" s="4">
        <f aca="true" t="shared" si="2" ref="G32:G39">SUM(B32:F32)</f>
        <v>4036</v>
      </c>
    </row>
    <row r="33" spans="1:7" ht="12">
      <c r="A33" s="5" t="s">
        <v>140</v>
      </c>
      <c r="B33" s="5">
        <v>1047</v>
      </c>
      <c r="C33" s="5">
        <v>959</v>
      </c>
      <c r="D33" s="5">
        <v>958</v>
      </c>
      <c r="E33" s="5"/>
      <c r="F33" s="5"/>
      <c r="G33" s="4">
        <f t="shared" si="2"/>
        <v>2964</v>
      </c>
    </row>
    <row r="34" spans="1:7" ht="12">
      <c r="A34" s="5" t="s">
        <v>193</v>
      </c>
      <c r="B34" s="5">
        <v>968</v>
      </c>
      <c r="C34" s="5">
        <v>960</v>
      </c>
      <c r="D34" s="5"/>
      <c r="E34" s="5"/>
      <c r="F34" s="5"/>
      <c r="G34" s="4">
        <f t="shared" si="2"/>
        <v>1928</v>
      </c>
    </row>
    <row r="35" spans="1:7" ht="12">
      <c r="A35" s="5" t="s">
        <v>119</v>
      </c>
      <c r="B35" s="5">
        <v>983</v>
      </c>
      <c r="C35" s="5">
        <v>906</v>
      </c>
      <c r="D35" s="5"/>
      <c r="E35" s="5"/>
      <c r="F35" s="5"/>
      <c r="G35" s="4">
        <f t="shared" si="2"/>
        <v>1889</v>
      </c>
    </row>
    <row r="36" spans="1:7" ht="12">
      <c r="A36" s="5" t="s">
        <v>190</v>
      </c>
      <c r="B36" s="5">
        <v>961</v>
      </c>
      <c r="C36" s="5"/>
      <c r="D36" s="5"/>
      <c r="E36" s="5"/>
      <c r="F36" s="5"/>
      <c r="G36" s="4">
        <f t="shared" si="2"/>
        <v>961</v>
      </c>
    </row>
    <row r="37" spans="1:7" ht="12">
      <c r="A37" s="5" t="s">
        <v>33</v>
      </c>
      <c r="B37" s="5">
        <v>1029</v>
      </c>
      <c r="C37" s="5">
        <v>1018</v>
      </c>
      <c r="D37" s="5">
        <v>1014</v>
      </c>
      <c r="E37" s="5">
        <v>970</v>
      </c>
      <c r="F37" s="5"/>
      <c r="G37" s="4">
        <f t="shared" si="2"/>
        <v>4031</v>
      </c>
    </row>
    <row r="38" spans="1:7" ht="12">
      <c r="A38" s="5" t="s">
        <v>183</v>
      </c>
      <c r="B38" s="5">
        <v>1132</v>
      </c>
      <c r="C38" s="5">
        <v>1063</v>
      </c>
      <c r="D38" s="5">
        <v>1048</v>
      </c>
      <c r="E38" s="5">
        <v>1046</v>
      </c>
      <c r="F38" s="5"/>
      <c r="G38" s="4">
        <f t="shared" si="2"/>
        <v>4289</v>
      </c>
    </row>
    <row r="39" spans="1:7" ht="12">
      <c r="A39" s="5" t="s">
        <v>199</v>
      </c>
      <c r="B39" s="5">
        <v>985</v>
      </c>
      <c r="C39" s="5"/>
      <c r="D39" s="5"/>
      <c r="E39" s="5"/>
      <c r="F39" s="5"/>
      <c r="G39" s="4">
        <f t="shared" si="2"/>
        <v>985</v>
      </c>
    </row>
    <row r="40" spans="1:7" ht="12">
      <c r="A40" s="4" t="s">
        <v>181</v>
      </c>
      <c r="B40" s="5"/>
      <c r="C40" s="5"/>
      <c r="D40" s="5"/>
      <c r="E40" s="2"/>
      <c r="F40" s="8"/>
      <c r="G40" s="4"/>
    </row>
    <row r="41" spans="1:7" ht="12">
      <c r="A41" s="5" t="s">
        <v>32</v>
      </c>
      <c r="B41" s="5">
        <v>1105</v>
      </c>
      <c r="C41" s="5">
        <v>1047</v>
      </c>
      <c r="D41" s="5">
        <v>1036</v>
      </c>
      <c r="E41" s="5">
        <v>1012</v>
      </c>
      <c r="F41" s="5"/>
      <c r="G41" s="4">
        <f aca="true" t="shared" si="3" ref="G41:G47">SUM(B41:F41)</f>
        <v>4200</v>
      </c>
    </row>
    <row r="42" spans="1:7" ht="12">
      <c r="A42" s="5" t="s">
        <v>140</v>
      </c>
      <c r="B42" s="5">
        <v>989</v>
      </c>
      <c r="C42" s="5"/>
      <c r="D42" s="5"/>
      <c r="E42" s="5"/>
      <c r="F42" s="5"/>
      <c r="G42" s="4">
        <f t="shared" si="3"/>
        <v>989</v>
      </c>
    </row>
    <row r="43" spans="1:7" ht="12">
      <c r="A43" s="5" t="s">
        <v>193</v>
      </c>
      <c r="B43" s="5">
        <v>1036</v>
      </c>
      <c r="C43" s="5">
        <v>1017</v>
      </c>
      <c r="D43" s="5"/>
      <c r="E43" s="5"/>
      <c r="F43" s="5"/>
      <c r="G43" s="4">
        <f t="shared" si="3"/>
        <v>2053</v>
      </c>
    </row>
    <row r="44" spans="1:7" ht="12">
      <c r="A44" s="5" t="s">
        <v>119</v>
      </c>
      <c r="B44" s="5">
        <v>951</v>
      </c>
      <c r="C44" s="5"/>
      <c r="D44" s="5"/>
      <c r="E44" s="5"/>
      <c r="F44" s="8"/>
      <c r="G44" s="4">
        <f t="shared" si="3"/>
        <v>951</v>
      </c>
    </row>
    <row r="45" spans="1:7" ht="12">
      <c r="A45" s="5" t="s">
        <v>190</v>
      </c>
      <c r="B45" s="5">
        <v>1106</v>
      </c>
      <c r="C45" s="5">
        <v>1045</v>
      </c>
      <c r="D45" s="5">
        <v>1032</v>
      </c>
      <c r="E45" s="5">
        <v>1002</v>
      </c>
      <c r="F45" s="8"/>
      <c r="G45" s="4">
        <f t="shared" si="3"/>
        <v>4185</v>
      </c>
    </row>
    <row r="46" spans="1:7" ht="12">
      <c r="A46" s="5" t="s">
        <v>33</v>
      </c>
      <c r="B46" s="5">
        <v>1045</v>
      </c>
      <c r="C46" s="5">
        <v>948</v>
      </c>
      <c r="D46" s="5"/>
      <c r="E46" s="5"/>
      <c r="F46" s="8"/>
      <c r="G46" s="4">
        <f t="shared" si="3"/>
        <v>1993</v>
      </c>
    </row>
    <row r="47" spans="1:7" ht="12">
      <c r="A47" s="5" t="s">
        <v>188</v>
      </c>
      <c r="B47" s="5">
        <v>1009</v>
      </c>
      <c r="C47" s="5"/>
      <c r="D47" s="5"/>
      <c r="E47" s="5"/>
      <c r="F47" s="8"/>
      <c r="G47" s="4">
        <f t="shared" si="3"/>
        <v>1009</v>
      </c>
    </row>
    <row r="48" spans="1:7" ht="12">
      <c r="A48" s="41" t="s">
        <v>182</v>
      </c>
      <c r="B48" s="93"/>
      <c r="C48" s="94"/>
      <c r="D48" s="94"/>
      <c r="E48" s="94"/>
      <c r="F48" s="94"/>
      <c r="G48" s="41">
        <f>SUM(G32:G47)</f>
        <v>36463</v>
      </c>
    </row>
    <row r="49" spans="1:7" ht="12.75" thickBot="1">
      <c r="A49" s="6"/>
      <c r="B49" s="1"/>
      <c r="C49" s="1"/>
      <c r="D49" s="1"/>
      <c r="E49" s="1"/>
      <c r="F49" s="1"/>
      <c r="G49" s="6"/>
    </row>
    <row r="50" spans="1:7" ht="12">
      <c r="A50" s="65" t="s">
        <v>78</v>
      </c>
      <c r="B50" s="24"/>
      <c r="C50" s="24"/>
      <c r="D50" s="24"/>
      <c r="E50" s="24"/>
      <c r="F50" s="24"/>
      <c r="G50" s="25">
        <v>3</v>
      </c>
    </row>
    <row r="51" spans="1:7" ht="12">
      <c r="A51" s="66" t="s">
        <v>77</v>
      </c>
      <c r="B51" s="23"/>
      <c r="C51" s="23"/>
      <c r="D51" s="23"/>
      <c r="E51" s="23"/>
      <c r="F51" s="23"/>
      <c r="G51" s="64">
        <v>19</v>
      </c>
    </row>
    <row r="52" spans="1:7" ht="12">
      <c r="A52" s="63" t="s">
        <v>184</v>
      </c>
      <c r="B52" s="23"/>
      <c r="C52" s="23"/>
      <c r="D52" s="23"/>
      <c r="E52" s="23"/>
      <c r="F52" s="23"/>
      <c r="G52" s="27">
        <v>1132</v>
      </c>
    </row>
    <row r="53" spans="1:7" ht="12">
      <c r="A53" s="26" t="s">
        <v>185</v>
      </c>
      <c r="B53" s="23"/>
      <c r="C53" s="23"/>
      <c r="D53" s="23"/>
      <c r="E53" s="23"/>
      <c r="F53" s="23"/>
      <c r="G53" s="27">
        <v>948</v>
      </c>
    </row>
    <row r="54" spans="1:7" ht="12.75" thickBot="1">
      <c r="A54" s="71" t="s">
        <v>186</v>
      </c>
      <c r="B54" s="72"/>
      <c r="C54" s="72"/>
      <c r="D54" s="72"/>
      <c r="E54" s="72"/>
      <c r="F54" s="72"/>
      <c r="G54" s="73">
        <f>G48/36</f>
        <v>1012.8611111111111</v>
      </c>
    </row>
    <row r="55" spans="1:7" ht="12">
      <c r="A55" s="75" t="s">
        <v>83</v>
      </c>
      <c r="B55" s="76"/>
      <c r="C55" s="76"/>
      <c r="D55" s="76"/>
      <c r="E55" s="76"/>
      <c r="F55" s="76"/>
      <c r="G55" s="77">
        <v>4</v>
      </c>
    </row>
    <row r="56" spans="1:7" ht="12.75" thickBot="1">
      <c r="A56" s="68" t="s">
        <v>79</v>
      </c>
      <c r="B56" s="69"/>
      <c r="C56" s="69"/>
      <c r="D56" s="69"/>
      <c r="E56" s="69"/>
      <c r="F56" s="69"/>
      <c r="G56" s="70">
        <v>10</v>
      </c>
    </row>
  </sheetData>
  <mergeCells count="5">
    <mergeCell ref="B48:F48"/>
    <mergeCell ref="A2:H2"/>
    <mergeCell ref="B8:G8"/>
    <mergeCell ref="B26:F26"/>
    <mergeCell ref="B31:G31"/>
  </mergeCells>
  <conditionalFormatting sqref="B32:F47">
    <cfRule type="cellIs" priority="1" dxfId="0" operator="between" stopIfTrue="1">
      <formula>1100</formula>
      <formula>1200</formula>
    </cfRule>
  </conditionalFormatting>
  <conditionalFormatting sqref="G32:G47">
    <cfRule type="cellIs" priority="2" dxfId="1" operator="between" stopIfTrue="1">
      <formula>5000</formula>
      <formula>6000</formula>
    </cfRule>
  </conditionalFormatting>
  <conditionalFormatting sqref="B9:F25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9:G25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41"/>
  <sheetViews>
    <sheetView zoomScalePageLayoutView="0" workbookViewId="0" topLeftCell="A1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7" t="s">
        <v>6</v>
      </c>
      <c r="B1" s="7"/>
      <c r="C1" s="7"/>
      <c r="D1" s="7"/>
      <c r="E1" s="7"/>
    </row>
    <row r="2" spans="1:8" ht="12">
      <c r="A2" s="95" t="s">
        <v>7</v>
      </c>
      <c r="B2" s="95"/>
      <c r="C2" s="95"/>
      <c r="D2" s="95"/>
      <c r="E2" s="95"/>
      <c r="F2" s="95"/>
      <c r="G2" s="95"/>
      <c r="H2" s="95"/>
    </row>
    <row r="3" spans="1:5" ht="12">
      <c r="A3" s="9"/>
      <c r="B3" s="9"/>
      <c r="C3" s="9"/>
      <c r="D3" s="9"/>
      <c r="E3" s="9"/>
    </row>
    <row r="6" spans="1:8" ht="12">
      <c r="A6" s="31" t="s">
        <v>175</v>
      </c>
      <c r="B6" s="32"/>
      <c r="C6" s="32"/>
      <c r="D6" s="32"/>
      <c r="E6" s="32"/>
      <c r="F6" s="32"/>
      <c r="G6" s="33"/>
      <c r="H6" s="1"/>
    </row>
    <row r="7" ht="12" customHeight="1"/>
    <row r="8" spans="1:7" ht="12">
      <c r="A8" s="4" t="s">
        <v>177</v>
      </c>
      <c r="B8" s="96"/>
      <c r="C8" s="97"/>
      <c r="D8" s="97"/>
      <c r="E8" s="97"/>
      <c r="F8" s="97"/>
      <c r="G8" s="98"/>
    </row>
    <row r="9" spans="1:7" ht="12">
      <c r="A9" s="5" t="s">
        <v>193</v>
      </c>
      <c r="B9" s="20">
        <v>1044</v>
      </c>
      <c r="C9" s="20">
        <v>1021</v>
      </c>
      <c r="D9" s="20">
        <v>1015</v>
      </c>
      <c r="E9" s="20">
        <v>981</v>
      </c>
      <c r="F9" s="20">
        <v>934</v>
      </c>
      <c r="G9" s="19">
        <f>SUM(B9:F9)</f>
        <v>4995</v>
      </c>
    </row>
    <row r="10" spans="1:7" ht="12">
      <c r="A10" s="5" t="s">
        <v>189</v>
      </c>
      <c r="B10" s="20">
        <v>1014</v>
      </c>
      <c r="C10" s="20">
        <v>1011</v>
      </c>
      <c r="D10" s="20">
        <v>1004</v>
      </c>
      <c r="E10" s="20">
        <v>980</v>
      </c>
      <c r="F10" s="20">
        <v>971</v>
      </c>
      <c r="G10" s="19">
        <f>SUM(B10:F10)</f>
        <v>4980</v>
      </c>
    </row>
    <row r="11" spans="1:7" ht="12">
      <c r="A11" s="5" t="s">
        <v>190</v>
      </c>
      <c r="B11" s="20">
        <v>1051</v>
      </c>
      <c r="C11" s="20">
        <v>1046</v>
      </c>
      <c r="D11" s="20">
        <v>1031</v>
      </c>
      <c r="E11" s="20">
        <v>1016</v>
      </c>
      <c r="F11" s="20">
        <v>1009</v>
      </c>
      <c r="G11" s="19">
        <f>SUM(B11:F11)</f>
        <v>5153</v>
      </c>
    </row>
    <row r="12" spans="1:7" ht="13.5" customHeight="1">
      <c r="A12" s="5" t="s">
        <v>180</v>
      </c>
      <c r="B12" s="20">
        <v>1012</v>
      </c>
      <c r="C12" s="20">
        <v>967</v>
      </c>
      <c r="D12" s="20">
        <v>941</v>
      </c>
      <c r="E12" s="20">
        <v>779</v>
      </c>
      <c r="F12" s="20">
        <v>613</v>
      </c>
      <c r="G12" s="19">
        <f>SUM(B12:F12)</f>
        <v>4312</v>
      </c>
    </row>
    <row r="13" spans="1:7" ht="13.5" customHeight="1">
      <c r="A13" s="4" t="s">
        <v>181</v>
      </c>
      <c r="B13" s="20"/>
      <c r="C13" s="20"/>
      <c r="D13" s="20"/>
      <c r="E13" s="20"/>
      <c r="F13" s="20"/>
      <c r="G13" s="19"/>
    </row>
    <row r="14" spans="1:7" ht="12">
      <c r="A14" s="5" t="s">
        <v>193</v>
      </c>
      <c r="B14" s="20">
        <v>1080</v>
      </c>
      <c r="C14" s="20">
        <v>1080</v>
      </c>
      <c r="D14" s="20">
        <v>1077</v>
      </c>
      <c r="E14" s="20">
        <v>1064</v>
      </c>
      <c r="F14" s="20">
        <v>1040</v>
      </c>
      <c r="G14" s="19">
        <f>SUM(B14:F14)</f>
        <v>5341</v>
      </c>
    </row>
    <row r="15" spans="1:7" ht="12">
      <c r="A15" s="5" t="s">
        <v>189</v>
      </c>
      <c r="B15" s="20">
        <v>972</v>
      </c>
      <c r="C15" s="20">
        <v>971</v>
      </c>
      <c r="D15" s="20">
        <v>915</v>
      </c>
      <c r="E15" s="20">
        <v>813</v>
      </c>
      <c r="F15" s="20"/>
      <c r="G15" s="19">
        <f>SUM(B15:F15)</f>
        <v>3671</v>
      </c>
    </row>
    <row r="16" spans="1:7" ht="12">
      <c r="A16" s="5" t="s">
        <v>190</v>
      </c>
      <c r="B16" s="20">
        <v>1108</v>
      </c>
      <c r="C16" s="20">
        <v>1104</v>
      </c>
      <c r="D16" s="20">
        <v>1092</v>
      </c>
      <c r="E16" s="20">
        <v>1089</v>
      </c>
      <c r="F16" s="58">
        <v>1021</v>
      </c>
      <c r="G16" s="19">
        <f>SUM(B16:F16)</f>
        <v>5414</v>
      </c>
    </row>
    <row r="17" spans="1:7" ht="12">
      <c r="A17" s="5" t="s">
        <v>145</v>
      </c>
      <c r="B17" s="20">
        <v>1049</v>
      </c>
      <c r="C17" s="20">
        <v>1027</v>
      </c>
      <c r="D17" s="20">
        <v>1015</v>
      </c>
      <c r="E17" s="59">
        <v>991</v>
      </c>
      <c r="F17" s="58">
        <v>963</v>
      </c>
      <c r="G17" s="19">
        <f>SUM(B17:F17)</f>
        <v>5045</v>
      </c>
    </row>
    <row r="18" spans="1:7" ht="12">
      <c r="A18" s="41" t="s">
        <v>182</v>
      </c>
      <c r="B18" s="93"/>
      <c r="C18" s="94"/>
      <c r="D18" s="94"/>
      <c r="E18" s="94"/>
      <c r="F18" s="94"/>
      <c r="G18" s="41">
        <f>SUM(G9:G17)</f>
        <v>38911</v>
      </c>
    </row>
    <row r="19" s="1" customFormat="1" ht="12">
      <c r="G19" s="6"/>
    </row>
    <row r="20" s="1" customFormat="1" ht="12">
      <c r="G20" s="6"/>
    </row>
    <row r="21" spans="1:7" ht="12">
      <c r="A21" s="31" t="s">
        <v>176</v>
      </c>
      <c r="B21" s="32"/>
      <c r="C21" s="32"/>
      <c r="D21" s="32"/>
      <c r="E21" s="32"/>
      <c r="F21" s="32"/>
      <c r="G21" s="33"/>
    </row>
    <row r="22" spans="1:8" ht="12">
      <c r="A22" s="12"/>
      <c r="B22" s="37"/>
      <c r="C22" s="37"/>
      <c r="D22" s="37"/>
      <c r="E22" s="37"/>
      <c r="F22" s="37"/>
      <c r="G22" s="37"/>
      <c r="H22" s="1"/>
    </row>
    <row r="23" spans="1:7" ht="12">
      <c r="A23" s="4" t="s">
        <v>177</v>
      </c>
      <c r="B23" s="96"/>
      <c r="C23" s="97"/>
      <c r="D23" s="97"/>
      <c r="E23" s="97"/>
      <c r="F23" s="97"/>
      <c r="G23" s="98"/>
    </row>
    <row r="24" spans="1:7" ht="12">
      <c r="A24" s="5" t="s">
        <v>193</v>
      </c>
      <c r="B24" s="5">
        <v>1044</v>
      </c>
      <c r="C24" s="5">
        <v>1021</v>
      </c>
      <c r="D24" s="5">
        <v>1015</v>
      </c>
      <c r="E24" s="5">
        <v>981</v>
      </c>
      <c r="F24" s="5"/>
      <c r="G24" s="4">
        <f>SUM(B24:F24)</f>
        <v>4061</v>
      </c>
    </row>
    <row r="25" spans="1:7" ht="12">
      <c r="A25" s="5" t="s">
        <v>189</v>
      </c>
      <c r="B25" s="5">
        <v>1014</v>
      </c>
      <c r="C25" s="5">
        <v>1011</v>
      </c>
      <c r="D25" s="5">
        <v>1004</v>
      </c>
      <c r="E25" s="5">
        <v>980</v>
      </c>
      <c r="F25" s="5"/>
      <c r="G25" s="4">
        <f>SUM(B25:F25)</f>
        <v>4009</v>
      </c>
    </row>
    <row r="26" spans="1:7" ht="12">
      <c r="A26" s="5" t="s">
        <v>190</v>
      </c>
      <c r="B26" s="5">
        <v>1051</v>
      </c>
      <c r="C26" s="5">
        <v>1046</v>
      </c>
      <c r="D26" s="5">
        <v>1031</v>
      </c>
      <c r="E26" s="5">
        <v>1016</v>
      </c>
      <c r="F26" s="5"/>
      <c r="G26" s="4">
        <f>SUM(B26:F26)</f>
        <v>4144</v>
      </c>
    </row>
    <row r="27" spans="1:7" ht="12">
      <c r="A27" s="5" t="s">
        <v>180</v>
      </c>
      <c r="B27" s="5">
        <v>1012</v>
      </c>
      <c r="C27" s="5">
        <v>967</v>
      </c>
      <c r="D27" s="5">
        <v>941</v>
      </c>
      <c r="E27" s="5">
        <v>779</v>
      </c>
      <c r="F27" s="5"/>
      <c r="G27" s="4">
        <f>SUM(B27:F27)</f>
        <v>3699</v>
      </c>
    </row>
    <row r="28" spans="1:7" ht="12">
      <c r="A28" s="4" t="s">
        <v>181</v>
      </c>
      <c r="B28" s="5"/>
      <c r="C28" s="5"/>
      <c r="D28" s="5"/>
      <c r="E28" s="2"/>
      <c r="F28" s="8"/>
      <c r="G28" s="4"/>
    </row>
    <row r="29" spans="1:7" ht="12">
      <c r="A29" s="5" t="s">
        <v>193</v>
      </c>
      <c r="B29" s="5">
        <v>1080</v>
      </c>
      <c r="C29" s="5">
        <v>1080</v>
      </c>
      <c r="D29" s="5">
        <v>1077</v>
      </c>
      <c r="E29" s="5">
        <v>1064</v>
      </c>
      <c r="F29" s="8"/>
      <c r="G29" s="4">
        <f>SUM(B29:F29)</f>
        <v>4301</v>
      </c>
    </row>
    <row r="30" spans="1:7" ht="12">
      <c r="A30" s="5" t="s">
        <v>189</v>
      </c>
      <c r="B30" s="5">
        <v>972</v>
      </c>
      <c r="C30" s="5">
        <v>971</v>
      </c>
      <c r="D30" s="5">
        <v>915</v>
      </c>
      <c r="E30" s="5">
        <v>813</v>
      </c>
      <c r="F30" s="8"/>
      <c r="G30" s="4">
        <f>SUM(B30:F30)</f>
        <v>3671</v>
      </c>
    </row>
    <row r="31" spans="1:7" ht="12">
      <c r="A31" s="5" t="s">
        <v>190</v>
      </c>
      <c r="B31" s="5">
        <v>1108</v>
      </c>
      <c r="C31" s="5">
        <v>1104</v>
      </c>
      <c r="D31" s="5">
        <v>1092</v>
      </c>
      <c r="E31" s="5">
        <v>1089</v>
      </c>
      <c r="F31" s="8"/>
      <c r="G31" s="4">
        <f>SUM(B31:F31)</f>
        <v>4393</v>
      </c>
    </row>
    <row r="32" spans="1:7" ht="12">
      <c r="A32" s="5" t="s">
        <v>145</v>
      </c>
      <c r="B32" s="5">
        <v>1049</v>
      </c>
      <c r="C32" s="5">
        <v>1027</v>
      </c>
      <c r="D32" s="5">
        <v>1015</v>
      </c>
      <c r="E32" s="5">
        <v>991</v>
      </c>
      <c r="F32" s="8"/>
      <c r="G32" s="4">
        <f>SUM(B32:F32)</f>
        <v>4082</v>
      </c>
    </row>
    <row r="33" spans="1:7" ht="12">
      <c r="A33" s="41" t="s">
        <v>182</v>
      </c>
      <c r="B33" s="93"/>
      <c r="C33" s="94"/>
      <c r="D33" s="94"/>
      <c r="E33" s="94"/>
      <c r="F33" s="94"/>
      <c r="G33" s="41">
        <f>SUM(G24:G32)</f>
        <v>32360</v>
      </c>
    </row>
    <row r="34" spans="1:7" ht="12.75" thickBot="1">
      <c r="A34" s="6"/>
      <c r="B34" s="1"/>
      <c r="C34" s="1"/>
      <c r="D34" s="1"/>
      <c r="E34" s="1"/>
      <c r="F34" s="1"/>
      <c r="G34" s="6"/>
    </row>
    <row r="35" spans="1:7" ht="12">
      <c r="A35" s="65" t="s">
        <v>78</v>
      </c>
      <c r="B35" s="24"/>
      <c r="C35" s="24"/>
      <c r="D35" s="24"/>
      <c r="E35" s="24"/>
      <c r="F35" s="24"/>
      <c r="G35" s="25">
        <v>2</v>
      </c>
    </row>
    <row r="36" spans="1:7" ht="12">
      <c r="A36" s="66" t="s">
        <v>77</v>
      </c>
      <c r="B36" s="23"/>
      <c r="C36" s="23"/>
      <c r="D36" s="23"/>
      <c r="E36" s="23"/>
      <c r="F36" s="23"/>
      <c r="G36" s="64">
        <v>23</v>
      </c>
    </row>
    <row r="37" spans="1:7" ht="12">
      <c r="A37" s="26" t="s">
        <v>184</v>
      </c>
      <c r="B37" s="23"/>
      <c r="C37" s="23"/>
      <c r="D37" s="23"/>
      <c r="E37" s="23"/>
      <c r="F37" s="23"/>
      <c r="G37" s="27">
        <v>1108</v>
      </c>
    </row>
    <row r="38" spans="1:7" ht="12">
      <c r="A38" s="26" t="s">
        <v>185</v>
      </c>
      <c r="B38" s="23"/>
      <c r="C38" s="23"/>
      <c r="D38" s="23"/>
      <c r="E38" s="23"/>
      <c r="F38" s="23"/>
      <c r="G38" s="27" t="s">
        <v>8</v>
      </c>
    </row>
    <row r="39" spans="1:7" ht="12.75" thickBot="1">
      <c r="A39" s="71" t="s">
        <v>9</v>
      </c>
      <c r="B39" s="72"/>
      <c r="C39" s="72"/>
      <c r="D39" s="72"/>
      <c r="E39" s="72"/>
      <c r="F39" s="72"/>
      <c r="G39" s="73">
        <f>G33/32</f>
        <v>1011.25</v>
      </c>
    </row>
    <row r="40" spans="1:7" ht="12">
      <c r="A40" s="75" t="s">
        <v>83</v>
      </c>
      <c r="B40" s="76"/>
      <c r="C40" s="76"/>
      <c r="D40" s="76"/>
      <c r="E40" s="76"/>
      <c r="F40" s="76"/>
      <c r="G40" s="77">
        <v>4</v>
      </c>
    </row>
    <row r="41" spans="1:7" ht="12.75" thickBot="1">
      <c r="A41" s="68" t="s">
        <v>79</v>
      </c>
      <c r="B41" s="69"/>
      <c r="C41" s="69"/>
      <c r="D41" s="69"/>
      <c r="E41" s="69"/>
      <c r="F41" s="69"/>
      <c r="G41" s="70">
        <v>3</v>
      </c>
    </row>
  </sheetData>
  <sheetProtection/>
  <mergeCells count="5">
    <mergeCell ref="B33:F33"/>
    <mergeCell ref="B18:F18"/>
    <mergeCell ref="A2:H2"/>
    <mergeCell ref="B8:G8"/>
    <mergeCell ref="B23:G23"/>
  </mergeCells>
  <conditionalFormatting sqref="B24:F32">
    <cfRule type="cellIs" priority="1" dxfId="0" operator="between" stopIfTrue="1">
      <formula>1100</formula>
      <formula>1200</formula>
    </cfRule>
  </conditionalFormatting>
  <conditionalFormatting sqref="G24:G32">
    <cfRule type="cellIs" priority="2" dxfId="1" operator="between" stopIfTrue="1">
      <formula>5000</formula>
      <formula>6000</formula>
    </cfRule>
  </conditionalFormatting>
  <conditionalFormatting sqref="B9:F17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9:G17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3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7"/>
      <c r="B1" s="7" t="s">
        <v>168</v>
      </c>
      <c r="C1" s="7"/>
      <c r="D1" s="7"/>
      <c r="E1" s="7"/>
    </row>
    <row r="2" spans="1:8" ht="12">
      <c r="A2" s="95" t="s">
        <v>169</v>
      </c>
      <c r="B2" s="95"/>
      <c r="C2" s="95"/>
      <c r="D2" s="95"/>
      <c r="E2" s="95"/>
      <c r="F2" s="95"/>
      <c r="G2" s="95"/>
      <c r="H2" s="95"/>
    </row>
    <row r="3" spans="1:5" ht="12">
      <c r="A3" s="9"/>
      <c r="B3" s="9"/>
      <c r="C3" s="9"/>
      <c r="D3" s="9"/>
      <c r="E3" s="9"/>
    </row>
    <row r="6" spans="1:8" ht="12">
      <c r="A6" s="31" t="s">
        <v>175</v>
      </c>
      <c r="B6" s="32"/>
      <c r="C6" s="32"/>
      <c r="D6" s="32"/>
      <c r="E6" s="32"/>
      <c r="F6" s="32"/>
      <c r="G6" s="33"/>
      <c r="H6" s="1"/>
    </row>
    <row r="7" ht="12" customHeight="1"/>
    <row r="8" spans="1:7" ht="12">
      <c r="A8" s="4" t="s">
        <v>177</v>
      </c>
      <c r="B8" s="102"/>
      <c r="C8" s="103"/>
      <c r="D8" s="103"/>
      <c r="E8" s="103"/>
      <c r="F8" s="103"/>
      <c r="G8" s="104"/>
    </row>
    <row r="9" spans="1:7" ht="12">
      <c r="A9" s="5" t="s">
        <v>192</v>
      </c>
      <c r="B9" s="20">
        <v>993</v>
      </c>
      <c r="C9" s="20">
        <v>955</v>
      </c>
      <c r="D9" s="20">
        <v>814</v>
      </c>
      <c r="E9" s="20">
        <v>753</v>
      </c>
      <c r="F9" s="20">
        <v>720</v>
      </c>
      <c r="G9" s="19">
        <f aca="true" t="shared" si="0" ref="G9:G15">SUM(B9:F9)</f>
        <v>4235</v>
      </c>
    </row>
    <row r="10" spans="1:7" ht="12">
      <c r="A10" s="5" t="s">
        <v>193</v>
      </c>
      <c r="B10" s="20">
        <v>903</v>
      </c>
      <c r="C10" s="20">
        <v>814</v>
      </c>
      <c r="D10" s="20">
        <v>806</v>
      </c>
      <c r="E10" s="20">
        <v>804</v>
      </c>
      <c r="F10" s="20">
        <v>764</v>
      </c>
      <c r="G10" s="19">
        <f t="shared" si="0"/>
        <v>4091</v>
      </c>
    </row>
    <row r="11" spans="1:7" ht="12">
      <c r="A11" s="5" t="s">
        <v>190</v>
      </c>
      <c r="B11" s="20">
        <v>1053</v>
      </c>
      <c r="C11" s="20">
        <v>1029</v>
      </c>
      <c r="D11" s="20">
        <v>999</v>
      </c>
      <c r="E11" s="20">
        <v>943</v>
      </c>
      <c r="F11" s="20">
        <v>927</v>
      </c>
      <c r="G11" s="19">
        <f>SUM(B11:F11)</f>
        <v>4951</v>
      </c>
    </row>
    <row r="12" spans="1:7" ht="12">
      <c r="A12" s="5" t="s">
        <v>167</v>
      </c>
      <c r="B12" s="20">
        <v>1042</v>
      </c>
      <c r="C12" s="20">
        <v>762</v>
      </c>
      <c r="D12" s="20">
        <v>719</v>
      </c>
      <c r="E12" s="20">
        <v>694</v>
      </c>
      <c r="F12" s="20">
        <v>588</v>
      </c>
      <c r="G12" s="19">
        <f>SUM(B12:F12)</f>
        <v>3805</v>
      </c>
    </row>
    <row r="13" spans="1:7" ht="12">
      <c r="A13" s="5" t="s">
        <v>178</v>
      </c>
      <c r="B13" s="20">
        <v>918</v>
      </c>
      <c r="C13" s="20">
        <v>866</v>
      </c>
      <c r="D13" s="20">
        <v>840</v>
      </c>
      <c r="E13" s="20">
        <v>840</v>
      </c>
      <c r="F13" s="20">
        <v>800</v>
      </c>
      <c r="G13" s="19">
        <f>SUM(B13:F13)</f>
        <v>4264</v>
      </c>
    </row>
    <row r="14" spans="1:7" ht="12">
      <c r="A14" s="5" t="s">
        <v>188</v>
      </c>
      <c r="B14" s="20">
        <v>890</v>
      </c>
      <c r="C14" s="20">
        <v>800</v>
      </c>
      <c r="D14" s="20">
        <v>755</v>
      </c>
      <c r="E14" s="20">
        <v>621</v>
      </c>
      <c r="F14" s="20"/>
      <c r="G14" s="19">
        <f t="shared" si="0"/>
        <v>3066</v>
      </c>
    </row>
    <row r="15" spans="1:7" ht="12">
      <c r="A15" s="5" t="s">
        <v>198</v>
      </c>
      <c r="B15" s="20">
        <v>990</v>
      </c>
      <c r="C15" s="20">
        <v>972</v>
      </c>
      <c r="D15" s="20"/>
      <c r="E15" s="20"/>
      <c r="F15" s="20"/>
      <c r="G15" s="19">
        <f t="shared" si="0"/>
        <v>1962</v>
      </c>
    </row>
    <row r="16" spans="1:7" ht="12">
      <c r="A16" s="4" t="s">
        <v>181</v>
      </c>
      <c r="B16" s="20"/>
      <c r="C16" s="20"/>
      <c r="D16" s="20"/>
      <c r="E16" s="20"/>
      <c r="F16" s="58"/>
      <c r="G16" s="19"/>
    </row>
    <row r="17" spans="1:7" ht="13.5" customHeight="1">
      <c r="A17" s="5" t="s">
        <v>192</v>
      </c>
      <c r="B17" s="20">
        <v>1041</v>
      </c>
      <c r="C17" s="20">
        <v>1020</v>
      </c>
      <c r="D17" s="20">
        <v>976</v>
      </c>
      <c r="E17" s="59">
        <v>962</v>
      </c>
      <c r="F17" s="58">
        <v>947</v>
      </c>
      <c r="G17" s="19">
        <f aca="true" t="shared" si="1" ref="G17:G24">SUM(B17:F17)</f>
        <v>4946</v>
      </c>
    </row>
    <row r="18" spans="1:7" ht="12">
      <c r="A18" s="5" t="s">
        <v>193</v>
      </c>
      <c r="B18" s="20">
        <v>961</v>
      </c>
      <c r="C18" s="20">
        <v>955</v>
      </c>
      <c r="D18" s="20">
        <v>885</v>
      </c>
      <c r="E18" s="20">
        <v>869</v>
      </c>
      <c r="F18" s="20">
        <v>833</v>
      </c>
      <c r="G18" s="19">
        <f t="shared" si="1"/>
        <v>4503</v>
      </c>
    </row>
    <row r="19" spans="1:7" ht="12">
      <c r="A19" s="5" t="s">
        <v>166</v>
      </c>
      <c r="B19" s="20">
        <v>752</v>
      </c>
      <c r="C19" s="20">
        <v>741</v>
      </c>
      <c r="D19" s="20">
        <v>546</v>
      </c>
      <c r="E19" s="20">
        <v>496</v>
      </c>
      <c r="F19" s="20">
        <v>484</v>
      </c>
      <c r="G19" s="19">
        <f t="shared" si="1"/>
        <v>3019</v>
      </c>
    </row>
    <row r="20" spans="1:7" ht="12">
      <c r="A20" s="5" t="s">
        <v>164</v>
      </c>
      <c r="B20" s="20">
        <v>876</v>
      </c>
      <c r="C20" s="20">
        <v>776</v>
      </c>
      <c r="D20" s="20">
        <v>667</v>
      </c>
      <c r="E20" s="20">
        <v>616</v>
      </c>
      <c r="F20" s="20">
        <v>488</v>
      </c>
      <c r="G20" s="19">
        <f t="shared" si="1"/>
        <v>3423</v>
      </c>
    </row>
    <row r="21" spans="1:7" ht="12">
      <c r="A21" s="5" t="s">
        <v>165</v>
      </c>
      <c r="B21" s="20">
        <v>967</v>
      </c>
      <c r="C21" s="20">
        <v>871</v>
      </c>
      <c r="D21" s="20">
        <v>658</v>
      </c>
      <c r="E21" s="20">
        <v>593</v>
      </c>
      <c r="F21" s="20">
        <v>508</v>
      </c>
      <c r="G21" s="19">
        <f>SUM(B21:F21)</f>
        <v>3597</v>
      </c>
    </row>
    <row r="22" spans="1:7" ht="12">
      <c r="A22" s="5" t="s">
        <v>194</v>
      </c>
      <c r="B22" s="20">
        <v>1056</v>
      </c>
      <c r="C22" s="20">
        <v>1047</v>
      </c>
      <c r="D22" s="20">
        <v>928</v>
      </c>
      <c r="E22" s="20">
        <v>881</v>
      </c>
      <c r="F22" s="20">
        <v>880</v>
      </c>
      <c r="G22" s="19">
        <f>SUM(B22:F22)</f>
        <v>4792</v>
      </c>
    </row>
    <row r="23" spans="1:7" ht="12">
      <c r="A23" s="5" t="s">
        <v>183</v>
      </c>
      <c r="B23" s="20">
        <v>1058</v>
      </c>
      <c r="C23" s="20">
        <v>976</v>
      </c>
      <c r="D23" s="20">
        <v>836</v>
      </c>
      <c r="E23" s="20">
        <v>770</v>
      </c>
      <c r="F23" s="20">
        <v>726</v>
      </c>
      <c r="G23" s="19">
        <f t="shared" si="1"/>
        <v>4366</v>
      </c>
    </row>
    <row r="24" spans="1:7" ht="12">
      <c r="A24" s="5" t="s">
        <v>187</v>
      </c>
      <c r="B24" s="20">
        <v>848</v>
      </c>
      <c r="C24" s="20">
        <v>842</v>
      </c>
      <c r="D24" s="20">
        <v>703</v>
      </c>
      <c r="E24" s="20">
        <v>543</v>
      </c>
      <c r="F24" s="20">
        <v>328</v>
      </c>
      <c r="G24" s="19">
        <f t="shared" si="1"/>
        <v>3264</v>
      </c>
    </row>
    <row r="25" spans="1:7" ht="12">
      <c r="A25" s="41" t="s">
        <v>182</v>
      </c>
      <c r="B25" s="105"/>
      <c r="C25" s="106"/>
      <c r="D25" s="106"/>
      <c r="E25" s="106"/>
      <c r="F25" s="107"/>
      <c r="G25" s="42">
        <f>SUM(G9:G24)</f>
        <v>58284</v>
      </c>
    </row>
    <row r="26" s="1" customFormat="1" ht="12">
      <c r="G26" s="6"/>
    </row>
    <row r="27" s="1" customFormat="1" ht="12">
      <c r="G27" s="6"/>
    </row>
    <row r="28" spans="1:7" ht="12">
      <c r="A28" s="31" t="s">
        <v>176</v>
      </c>
      <c r="B28" s="32"/>
      <c r="C28" s="32"/>
      <c r="D28" s="32"/>
      <c r="E28" s="32"/>
      <c r="F28" s="32"/>
      <c r="G28" s="33"/>
    </row>
    <row r="29" spans="1:7" ht="12">
      <c r="A29" s="4" t="s">
        <v>177</v>
      </c>
      <c r="B29" s="96"/>
      <c r="C29" s="97"/>
      <c r="D29" s="97"/>
      <c r="E29" s="97"/>
      <c r="F29" s="97"/>
      <c r="G29" s="98"/>
    </row>
    <row r="30" spans="1:7" ht="12">
      <c r="A30" s="5" t="s">
        <v>192</v>
      </c>
      <c r="B30" s="20">
        <v>993</v>
      </c>
      <c r="C30" s="20">
        <v>955</v>
      </c>
      <c r="D30" s="20"/>
      <c r="E30" s="20"/>
      <c r="F30" s="20"/>
      <c r="G30" s="19">
        <f aca="true" t="shared" si="2" ref="G30:G36">SUM(B30:F30)</f>
        <v>1948</v>
      </c>
    </row>
    <row r="31" spans="1:7" ht="12">
      <c r="A31" s="5" t="s">
        <v>193</v>
      </c>
      <c r="B31" s="20">
        <v>903</v>
      </c>
      <c r="C31" s="20">
        <v>814</v>
      </c>
      <c r="D31" s="20"/>
      <c r="E31" s="20"/>
      <c r="F31" s="20"/>
      <c r="G31" s="19">
        <f t="shared" si="2"/>
        <v>1717</v>
      </c>
    </row>
    <row r="32" spans="1:7" ht="12">
      <c r="A32" s="5" t="s">
        <v>190</v>
      </c>
      <c r="B32" s="20">
        <v>1053</v>
      </c>
      <c r="C32" s="20">
        <v>1029</v>
      </c>
      <c r="D32" s="20">
        <v>999</v>
      </c>
      <c r="E32" s="20">
        <v>943</v>
      </c>
      <c r="F32" s="20"/>
      <c r="G32" s="19">
        <f t="shared" si="2"/>
        <v>4024</v>
      </c>
    </row>
    <row r="33" spans="1:7" ht="12">
      <c r="A33" s="5" t="s">
        <v>167</v>
      </c>
      <c r="B33" s="20">
        <v>1042</v>
      </c>
      <c r="C33" s="20"/>
      <c r="D33" s="20"/>
      <c r="E33" s="20"/>
      <c r="F33" s="20"/>
      <c r="G33" s="19">
        <f t="shared" si="2"/>
        <v>1042</v>
      </c>
    </row>
    <row r="34" spans="1:7" ht="12">
      <c r="A34" s="5" t="s">
        <v>178</v>
      </c>
      <c r="B34" s="20">
        <v>918</v>
      </c>
      <c r="C34" s="20">
        <v>866</v>
      </c>
      <c r="D34" s="20">
        <v>840</v>
      </c>
      <c r="E34" s="20">
        <v>840</v>
      </c>
      <c r="F34" s="20"/>
      <c r="G34" s="19">
        <f t="shared" si="2"/>
        <v>3464</v>
      </c>
    </row>
    <row r="35" spans="1:7" ht="12">
      <c r="A35" s="5" t="s">
        <v>188</v>
      </c>
      <c r="B35" s="20">
        <v>890</v>
      </c>
      <c r="C35" s="20"/>
      <c r="D35" s="20"/>
      <c r="E35" s="20"/>
      <c r="F35" s="20"/>
      <c r="G35" s="19">
        <f t="shared" si="2"/>
        <v>890</v>
      </c>
    </row>
    <row r="36" spans="1:7" ht="12">
      <c r="A36" s="5" t="s">
        <v>198</v>
      </c>
      <c r="B36" s="20">
        <v>990</v>
      </c>
      <c r="C36" s="20">
        <v>972</v>
      </c>
      <c r="D36" s="20"/>
      <c r="E36" s="20"/>
      <c r="F36" s="20"/>
      <c r="G36" s="19">
        <f t="shared" si="2"/>
        <v>1962</v>
      </c>
    </row>
    <row r="37" spans="1:7" ht="15">
      <c r="A37" s="54" t="s">
        <v>181</v>
      </c>
      <c r="B37" s="20"/>
      <c r="C37" s="20"/>
      <c r="D37" s="20"/>
      <c r="E37" s="20"/>
      <c r="F37" s="58"/>
      <c r="G37" s="19"/>
    </row>
    <row r="38" spans="1:7" ht="15">
      <c r="A38" s="55" t="s">
        <v>192</v>
      </c>
      <c r="B38" s="20">
        <v>1041</v>
      </c>
      <c r="C38" s="20">
        <v>1020</v>
      </c>
      <c r="D38" s="20">
        <v>976</v>
      </c>
      <c r="E38" s="59">
        <v>962</v>
      </c>
      <c r="F38" s="58"/>
      <c r="G38" s="19">
        <f aca="true" t="shared" si="3" ref="G38:G44">SUM(B38:F38)</f>
        <v>3999</v>
      </c>
    </row>
    <row r="39" spans="1:7" ht="15">
      <c r="A39" s="55" t="s">
        <v>193</v>
      </c>
      <c r="B39" s="20">
        <v>961</v>
      </c>
      <c r="C39" s="20">
        <v>955</v>
      </c>
      <c r="D39" s="20">
        <v>885</v>
      </c>
      <c r="E39" s="20">
        <v>869</v>
      </c>
      <c r="F39" s="20"/>
      <c r="G39" s="19">
        <f t="shared" si="3"/>
        <v>3670</v>
      </c>
    </row>
    <row r="40" spans="1:7" ht="12">
      <c r="A40" s="5" t="s">
        <v>164</v>
      </c>
      <c r="B40" s="20">
        <v>876</v>
      </c>
      <c r="C40" s="20"/>
      <c r="D40" s="20"/>
      <c r="E40" s="20"/>
      <c r="F40" s="20"/>
      <c r="G40" s="19">
        <f t="shared" si="3"/>
        <v>876</v>
      </c>
    </row>
    <row r="41" spans="1:7" ht="12">
      <c r="A41" s="5" t="s">
        <v>165</v>
      </c>
      <c r="B41" s="20">
        <v>967</v>
      </c>
      <c r="C41" s="20">
        <v>871</v>
      </c>
      <c r="D41" s="20"/>
      <c r="E41" s="20"/>
      <c r="F41" s="20"/>
      <c r="G41" s="19">
        <f t="shared" si="3"/>
        <v>1838</v>
      </c>
    </row>
    <row r="42" spans="1:7" ht="12">
      <c r="A42" s="5" t="s">
        <v>194</v>
      </c>
      <c r="B42" s="20">
        <v>1056</v>
      </c>
      <c r="C42" s="20">
        <v>1047</v>
      </c>
      <c r="D42" s="20">
        <v>928</v>
      </c>
      <c r="E42" s="20">
        <v>881</v>
      </c>
      <c r="F42" s="20"/>
      <c r="G42" s="19">
        <f t="shared" si="3"/>
        <v>3912</v>
      </c>
    </row>
    <row r="43" spans="1:7" ht="12">
      <c r="A43" s="5" t="s">
        <v>183</v>
      </c>
      <c r="B43" s="20">
        <v>1058</v>
      </c>
      <c r="C43" s="20">
        <v>976</v>
      </c>
      <c r="D43" s="20">
        <v>836</v>
      </c>
      <c r="E43" s="20"/>
      <c r="F43" s="20"/>
      <c r="G43" s="19">
        <f t="shared" si="3"/>
        <v>2870</v>
      </c>
    </row>
    <row r="44" spans="1:7" ht="12">
      <c r="A44" s="5" t="s">
        <v>187</v>
      </c>
      <c r="B44" s="20">
        <v>848</v>
      </c>
      <c r="C44" s="20">
        <v>842</v>
      </c>
      <c r="D44" s="20"/>
      <c r="E44" s="20"/>
      <c r="F44" s="20"/>
      <c r="G44" s="19">
        <f t="shared" si="3"/>
        <v>1690</v>
      </c>
    </row>
    <row r="45" spans="1:7" ht="15">
      <c r="A45" s="56" t="s">
        <v>182</v>
      </c>
      <c r="B45" s="99"/>
      <c r="C45" s="100"/>
      <c r="D45" s="100"/>
      <c r="E45" s="100"/>
      <c r="F45" s="101"/>
      <c r="G45" s="57">
        <f>SUM(G30:G44)</f>
        <v>33902</v>
      </c>
    </row>
    <row r="46" spans="1:7" ht="15.75" thickBot="1">
      <c r="A46" s="60"/>
      <c r="B46" s="61"/>
      <c r="C46" s="61"/>
      <c r="D46" s="61"/>
      <c r="E46" s="61"/>
      <c r="F46" s="61"/>
      <c r="G46" s="62"/>
    </row>
    <row r="47" spans="1:7" ht="12">
      <c r="A47" s="65" t="s">
        <v>78</v>
      </c>
      <c r="B47" s="24"/>
      <c r="C47" s="24"/>
      <c r="D47" s="24"/>
      <c r="E47" s="24"/>
      <c r="F47" s="24"/>
      <c r="G47" s="25">
        <v>0</v>
      </c>
    </row>
    <row r="48" spans="1:7" ht="12">
      <c r="A48" s="66" t="s">
        <v>77</v>
      </c>
      <c r="B48" s="23"/>
      <c r="C48" s="23"/>
      <c r="D48" s="23"/>
      <c r="E48" s="23"/>
      <c r="F48" s="23"/>
      <c r="G48" s="64">
        <v>8</v>
      </c>
    </row>
    <row r="49" spans="1:7" ht="12">
      <c r="A49" s="26" t="s">
        <v>184</v>
      </c>
      <c r="B49" s="23"/>
      <c r="C49" s="23"/>
      <c r="D49" s="23"/>
      <c r="E49" s="23"/>
      <c r="F49" s="23"/>
      <c r="G49" s="27">
        <v>1058</v>
      </c>
    </row>
    <row r="50" spans="1:7" ht="12">
      <c r="A50" s="26" t="s">
        <v>185</v>
      </c>
      <c r="B50" s="23"/>
      <c r="C50" s="23"/>
      <c r="D50" s="23"/>
      <c r="E50" s="23"/>
      <c r="F50" s="23"/>
      <c r="G50" s="27">
        <v>814</v>
      </c>
    </row>
    <row r="51" spans="1:7" ht="12.75" thickBot="1">
      <c r="A51" s="28" t="s">
        <v>186</v>
      </c>
      <c r="B51" s="29"/>
      <c r="C51" s="29"/>
      <c r="D51" s="29"/>
      <c r="E51" s="29"/>
      <c r="F51" s="29"/>
      <c r="G51" s="30">
        <f>G45/36</f>
        <v>941.7222222222222</v>
      </c>
    </row>
    <row r="52" spans="1:7" ht="12">
      <c r="A52" s="75" t="s">
        <v>83</v>
      </c>
      <c r="B52" s="76"/>
      <c r="C52" s="76"/>
      <c r="D52" s="76"/>
      <c r="E52" s="76"/>
      <c r="F52" s="76"/>
      <c r="G52" s="77">
        <v>0</v>
      </c>
    </row>
    <row r="53" spans="1:7" ht="12.75" thickBot="1">
      <c r="A53" s="68" t="s">
        <v>79</v>
      </c>
      <c r="B53" s="69"/>
      <c r="C53" s="69"/>
      <c r="D53" s="69"/>
      <c r="E53" s="69"/>
      <c r="F53" s="69"/>
      <c r="G53" s="70">
        <v>8</v>
      </c>
    </row>
  </sheetData>
  <mergeCells count="5">
    <mergeCell ref="B45:F45"/>
    <mergeCell ref="A2:H2"/>
    <mergeCell ref="B8:G8"/>
    <mergeCell ref="B29:G29"/>
    <mergeCell ref="B25:F25"/>
  </mergeCells>
  <conditionalFormatting sqref="B30:F44">
    <cfRule type="cellIs" priority="1" dxfId="0" operator="between" stopIfTrue="1">
      <formula>1100</formula>
      <formula>1200</formula>
    </cfRule>
  </conditionalFormatting>
  <conditionalFormatting sqref="G30:G44">
    <cfRule type="cellIs" priority="2" dxfId="1" operator="greaterThan" stopIfTrue="1">
      <formula>5000</formula>
    </cfRule>
  </conditionalFormatting>
  <conditionalFormatting sqref="B9:F24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9:G24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H51"/>
  <sheetViews>
    <sheetView zoomScalePageLayoutView="0" workbookViewId="0" topLeftCell="A13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7.421875" style="3" customWidth="1"/>
    <col min="7" max="7" width="9.140625" style="3" customWidth="1"/>
    <col min="8" max="16384" width="11.421875" style="3" customWidth="1"/>
  </cols>
  <sheetData>
    <row r="1" spans="1:5" ht="12">
      <c r="A1" s="9"/>
      <c r="B1" s="15" t="s">
        <v>10</v>
      </c>
      <c r="C1" s="9"/>
      <c r="D1" s="9"/>
      <c r="E1" s="9"/>
    </row>
    <row r="2" spans="1:2" ht="12">
      <c r="A2" s="9"/>
      <c r="B2" s="7" t="s">
        <v>11</v>
      </c>
    </row>
    <row r="4" spans="1:8" ht="12">
      <c r="A4" s="31" t="s">
        <v>175</v>
      </c>
      <c r="B4" s="32"/>
      <c r="C4" s="32"/>
      <c r="D4" s="32"/>
      <c r="E4" s="32"/>
      <c r="F4" s="32"/>
      <c r="G4" s="33"/>
      <c r="H4" s="1"/>
    </row>
    <row r="5" s="1" customFormat="1" ht="12" customHeight="1"/>
    <row r="6" spans="1:7" s="1" customFormat="1" ht="12" customHeight="1">
      <c r="A6" s="11" t="s">
        <v>177</v>
      </c>
      <c r="B6" s="10"/>
      <c r="C6" s="10"/>
      <c r="D6" s="10"/>
      <c r="E6" s="10"/>
      <c r="F6" s="10"/>
      <c r="G6" s="22"/>
    </row>
    <row r="7" spans="1:7" ht="12">
      <c r="A7" s="5" t="s">
        <v>192</v>
      </c>
      <c r="B7" s="20">
        <v>971</v>
      </c>
      <c r="C7" s="20">
        <v>925</v>
      </c>
      <c r="D7" s="20">
        <v>766</v>
      </c>
      <c r="E7" s="20">
        <v>758</v>
      </c>
      <c r="F7" s="20">
        <v>660</v>
      </c>
      <c r="G7" s="19">
        <f aca="true" t="shared" si="0" ref="G7:G13">SUM(B7:F7)</f>
        <v>4080</v>
      </c>
    </row>
    <row r="8" spans="1:7" ht="12">
      <c r="A8" s="5" t="s">
        <v>191</v>
      </c>
      <c r="B8" s="20">
        <v>1038</v>
      </c>
      <c r="C8" s="20">
        <v>997</v>
      </c>
      <c r="D8" s="20">
        <v>886</v>
      </c>
      <c r="E8" s="20">
        <v>885</v>
      </c>
      <c r="F8" s="20">
        <v>801</v>
      </c>
      <c r="G8" s="19">
        <f>SUM(B8:F8)</f>
        <v>4607</v>
      </c>
    </row>
    <row r="9" spans="1:7" ht="12">
      <c r="A9" s="5" t="s">
        <v>193</v>
      </c>
      <c r="B9" s="20">
        <v>1033</v>
      </c>
      <c r="C9" s="20">
        <v>1001</v>
      </c>
      <c r="D9" s="20">
        <v>941</v>
      </c>
      <c r="E9" s="20">
        <v>907</v>
      </c>
      <c r="F9" s="20">
        <v>889</v>
      </c>
      <c r="G9" s="19">
        <f t="shared" si="0"/>
        <v>4771</v>
      </c>
    </row>
    <row r="10" spans="1:7" ht="12">
      <c r="A10" s="5" t="s">
        <v>84</v>
      </c>
      <c r="B10" s="20">
        <v>1011</v>
      </c>
      <c r="C10" s="20">
        <v>1005</v>
      </c>
      <c r="D10" s="20">
        <v>997</v>
      </c>
      <c r="E10" s="20">
        <v>997</v>
      </c>
      <c r="F10" s="20">
        <v>988</v>
      </c>
      <c r="G10" s="19">
        <f t="shared" si="0"/>
        <v>4998</v>
      </c>
    </row>
    <row r="11" spans="1:7" ht="12">
      <c r="A11" s="5" t="s">
        <v>178</v>
      </c>
      <c r="B11" s="20">
        <v>1056</v>
      </c>
      <c r="C11" s="20">
        <v>1039</v>
      </c>
      <c r="D11" s="20">
        <v>801</v>
      </c>
      <c r="E11" s="20">
        <v>747</v>
      </c>
      <c r="F11" s="20"/>
      <c r="G11" s="19">
        <f t="shared" si="0"/>
        <v>3643</v>
      </c>
    </row>
    <row r="12" spans="1:7" ht="12">
      <c r="A12" s="5" t="s">
        <v>179</v>
      </c>
      <c r="B12" s="20">
        <v>1168</v>
      </c>
      <c r="C12" s="20">
        <v>1075</v>
      </c>
      <c r="D12" s="20">
        <v>1023</v>
      </c>
      <c r="E12" s="20">
        <v>983</v>
      </c>
      <c r="F12" s="20">
        <v>960</v>
      </c>
      <c r="G12" s="19">
        <f>SUM(B12:F12)</f>
        <v>5209</v>
      </c>
    </row>
    <row r="13" spans="1:7" ht="12">
      <c r="A13" s="5" t="s">
        <v>188</v>
      </c>
      <c r="B13" s="20">
        <v>1092</v>
      </c>
      <c r="C13" s="20">
        <v>1037</v>
      </c>
      <c r="D13" s="20">
        <v>1037</v>
      </c>
      <c r="E13" s="20">
        <v>982</v>
      </c>
      <c r="F13" s="20">
        <v>890</v>
      </c>
      <c r="G13" s="19">
        <f t="shared" si="0"/>
        <v>5038</v>
      </c>
    </row>
    <row r="14" spans="1:7" ht="12">
      <c r="A14" s="5" t="s">
        <v>183</v>
      </c>
      <c r="B14" s="20">
        <v>923</v>
      </c>
      <c r="C14" s="20">
        <v>902</v>
      </c>
      <c r="D14" s="20">
        <v>898</v>
      </c>
      <c r="E14" s="20">
        <v>776</v>
      </c>
      <c r="F14" s="58">
        <v>694</v>
      </c>
      <c r="G14" s="19">
        <f>SUM(B14:F14)</f>
        <v>4193</v>
      </c>
    </row>
    <row r="15" spans="1:7" ht="12">
      <c r="A15" s="5" t="s">
        <v>199</v>
      </c>
      <c r="B15" s="20">
        <v>886</v>
      </c>
      <c r="C15" s="20">
        <v>872</v>
      </c>
      <c r="D15" s="20">
        <v>763</v>
      </c>
      <c r="E15" s="59">
        <v>763</v>
      </c>
      <c r="F15" s="58">
        <v>763</v>
      </c>
      <c r="G15" s="19">
        <f>SUM(B15:F15)</f>
        <v>4047</v>
      </c>
    </row>
    <row r="16" spans="1:7" ht="12">
      <c r="A16" s="5" t="s">
        <v>13</v>
      </c>
      <c r="B16" s="20">
        <v>989</v>
      </c>
      <c r="C16" s="20"/>
      <c r="D16" s="20"/>
      <c r="E16" s="20"/>
      <c r="F16" s="20"/>
      <c r="G16" s="19">
        <f>SUM(B16:F16)</f>
        <v>989</v>
      </c>
    </row>
    <row r="17" spans="1:7" ht="13.5" customHeight="1">
      <c r="A17" s="11" t="s">
        <v>181</v>
      </c>
      <c r="B17" s="20"/>
      <c r="C17" s="20"/>
      <c r="D17" s="20"/>
      <c r="E17" s="20"/>
      <c r="F17" s="20"/>
      <c r="G17" s="19"/>
    </row>
    <row r="18" spans="1:7" ht="12">
      <c r="A18" s="5" t="s">
        <v>192</v>
      </c>
      <c r="B18" s="20">
        <v>893</v>
      </c>
      <c r="C18" s="20">
        <v>880</v>
      </c>
      <c r="D18" s="20">
        <v>857</v>
      </c>
      <c r="E18" s="20">
        <v>857</v>
      </c>
      <c r="F18" s="20">
        <v>855</v>
      </c>
      <c r="G18" s="19">
        <f aca="true" t="shared" si="1" ref="G18:G23">SUM(B18:F18)</f>
        <v>4342</v>
      </c>
    </row>
    <row r="19" spans="1:7" ht="12">
      <c r="A19" s="5" t="s">
        <v>12</v>
      </c>
      <c r="B19" s="20">
        <v>1084</v>
      </c>
      <c r="C19" s="20">
        <v>897</v>
      </c>
      <c r="D19" s="20">
        <v>887</v>
      </c>
      <c r="E19" s="20">
        <v>883</v>
      </c>
      <c r="F19" s="20">
        <v>842</v>
      </c>
      <c r="G19" s="19">
        <f t="shared" si="1"/>
        <v>4593</v>
      </c>
    </row>
    <row r="20" spans="1:7" ht="12">
      <c r="A20" s="5" t="s">
        <v>193</v>
      </c>
      <c r="B20" s="20">
        <v>1065</v>
      </c>
      <c r="C20" s="20">
        <v>1052</v>
      </c>
      <c r="D20" s="20">
        <v>1019</v>
      </c>
      <c r="E20" s="20">
        <v>1017</v>
      </c>
      <c r="F20" s="20">
        <v>895</v>
      </c>
      <c r="G20" s="19">
        <f t="shared" si="1"/>
        <v>5048</v>
      </c>
    </row>
    <row r="21" spans="1:7" ht="12">
      <c r="A21" s="5" t="s">
        <v>179</v>
      </c>
      <c r="B21" s="20">
        <v>1094</v>
      </c>
      <c r="C21" s="20">
        <v>1093</v>
      </c>
      <c r="D21" s="20">
        <v>1085</v>
      </c>
      <c r="E21" s="20">
        <v>1036</v>
      </c>
      <c r="F21" s="20">
        <v>1034</v>
      </c>
      <c r="G21" s="19">
        <f>SUM(B21:F21)</f>
        <v>5342</v>
      </c>
    </row>
    <row r="22" spans="1:7" ht="12">
      <c r="A22" s="5" t="s">
        <v>199</v>
      </c>
      <c r="B22" s="20">
        <v>934</v>
      </c>
      <c r="C22" s="20"/>
      <c r="D22" s="20"/>
      <c r="E22" s="20"/>
      <c r="F22" s="20"/>
      <c r="G22" s="19">
        <f>SUM(B22:F22)</f>
        <v>934</v>
      </c>
    </row>
    <row r="23" spans="1:7" ht="12">
      <c r="A23" s="5" t="s">
        <v>105</v>
      </c>
      <c r="B23" s="20">
        <v>815</v>
      </c>
      <c r="C23" s="20">
        <v>801</v>
      </c>
      <c r="D23" s="20">
        <v>722</v>
      </c>
      <c r="E23" s="20">
        <v>652</v>
      </c>
      <c r="F23" s="20">
        <v>642</v>
      </c>
      <c r="G23" s="19">
        <f t="shared" si="1"/>
        <v>3632</v>
      </c>
    </row>
    <row r="24" spans="1:7" s="1" customFormat="1" ht="12">
      <c r="A24" s="38" t="s">
        <v>182</v>
      </c>
      <c r="B24" s="39"/>
      <c r="C24" s="39"/>
      <c r="D24" s="39"/>
      <c r="E24" s="39"/>
      <c r="F24" s="39"/>
      <c r="G24" s="40">
        <f>SUM(G7:G23)</f>
        <v>65466</v>
      </c>
    </row>
    <row r="25" s="1" customFormat="1" ht="12">
      <c r="G25" s="6"/>
    </row>
    <row r="26" spans="1:7" s="1" customFormat="1" ht="12">
      <c r="A26" s="31" t="s">
        <v>202</v>
      </c>
      <c r="B26" s="32"/>
      <c r="C26" s="32"/>
      <c r="D26" s="32"/>
      <c r="E26" s="32"/>
      <c r="F26" s="32"/>
      <c r="G26" s="33"/>
    </row>
    <row r="27" s="1" customFormat="1" ht="12"/>
    <row r="28" spans="1:7" s="1" customFormat="1" ht="12">
      <c r="A28" s="11" t="s">
        <v>177</v>
      </c>
      <c r="B28" s="10"/>
      <c r="C28" s="10"/>
      <c r="D28" s="10"/>
      <c r="E28" s="10"/>
      <c r="F28" s="10"/>
      <c r="G28" s="22"/>
    </row>
    <row r="29" spans="1:7" ht="12">
      <c r="A29" s="5" t="s">
        <v>192</v>
      </c>
      <c r="B29" s="5">
        <v>971</v>
      </c>
      <c r="C29" s="5">
        <v>925</v>
      </c>
      <c r="D29" s="5"/>
      <c r="E29" s="5"/>
      <c r="F29" s="5"/>
      <c r="G29" s="4">
        <f aca="true" t="shared" si="2" ref="G29:G37">SUM(B29:F29)</f>
        <v>1896</v>
      </c>
    </row>
    <row r="30" spans="1:7" ht="12">
      <c r="A30" s="5" t="s">
        <v>191</v>
      </c>
      <c r="B30" s="5">
        <v>1038</v>
      </c>
      <c r="C30" s="5">
        <v>997</v>
      </c>
      <c r="D30" s="5"/>
      <c r="E30" s="5"/>
      <c r="F30" s="5"/>
      <c r="G30" s="4">
        <f t="shared" si="2"/>
        <v>2035</v>
      </c>
    </row>
    <row r="31" spans="1:7" ht="12">
      <c r="A31" s="5" t="s">
        <v>193</v>
      </c>
      <c r="B31" s="5">
        <v>1033</v>
      </c>
      <c r="C31" s="5">
        <v>1001</v>
      </c>
      <c r="D31" s="5">
        <v>941</v>
      </c>
      <c r="E31" s="5">
        <v>907</v>
      </c>
      <c r="F31" s="5"/>
      <c r="G31" s="4">
        <f t="shared" si="2"/>
        <v>3882</v>
      </c>
    </row>
    <row r="32" spans="1:7" ht="12">
      <c r="A32" s="5" t="s">
        <v>84</v>
      </c>
      <c r="B32" s="5">
        <v>1011</v>
      </c>
      <c r="C32" s="5">
        <v>1005</v>
      </c>
      <c r="D32" s="5">
        <v>997</v>
      </c>
      <c r="E32" s="5">
        <v>997</v>
      </c>
      <c r="F32" s="5"/>
      <c r="G32" s="4">
        <f t="shared" si="2"/>
        <v>4010</v>
      </c>
    </row>
    <row r="33" spans="1:7" ht="12">
      <c r="A33" s="5" t="s">
        <v>178</v>
      </c>
      <c r="B33" s="5">
        <v>1056</v>
      </c>
      <c r="C33" s="5">
        <v>1039</v>
      </c>
      <c r="D33" s="5"/>
      <c r="E33" s="5"/>
      <c r="F33" s="5"/>
      <c r="G33" s="4">
        <f t="shared" si="2"/>
        <v>2095</v>
      </c>
    </row>
    <row r="34" spans="1:7" ht="12">
      <c r="A34" s="5" t="s">
        <v>179</v>
      </c>
      <c r="B34" s="5">
        <v>1168</v>
      </c>
      <c r="C34" s="5">
        <v>1075</v>
      </c>
      <c r="D34" s="5">
        <v>1023</v>
      </c>
      <c r="E34" s="5">
        <v>983</v>
      </c>
      <c r="F34" s="5"/>
      <c r="G34" s="4">
        <f t="shared" si="2"/>
        <v>4249</v>
      </c>
    </row>
    <row r="35" spans="1:7" ht="12">
      <c r="A35" s="5" t="s">
        <v>188</v>
      </c>
      <c r="B35" s="5">
        <v>1092</v>
      </c>
      <c r="C35" s="5">
        <v>1037</v>
      </c>
      <c r="D35" s="5">
        <v>1037</v>
      </c>
      <c r="E35" s="5">
        <v>982</v>
      </c>
      <c r="F35" s="5"/>
      <c r="G35" s="4">
        <f t="shared" si="2"/>
        <v>4148</v>
      </c>
    </row>
    <row r="36" spans="1:7" ht="12">
      <c r="A36" s="5" t="s">
        <v>183</v>
      </c>
      <c r="B36" s="5">
        <v>923</v>
      </c>
      <c r="C36" s="5">
        <v>902</v>
      </c>
      <c r="D36" s="5">
        <v>898</v>
      </c>
      <c r="E36" s="5"/>
      <c r="F36" s="5"/>
      <c r="G36" s="4">
        <f t="shared" si="2"/>
        <v>2723</v>
      </c>
    </row>
    <row r="37" spans="1:7" ht="12">
      <c r="A37" s="5" t="s">
        <v>13</v>
      </c>
      <c r="B37" s="5">
        <v>989</v>
      </c>
      <c r="C37" s="5"/>
      <c r="D37" s="5"/>
      <c r="E37" s="5"/>
      <c r="F37" s="5"/>
      <c r="G37" s="4">
        <f t="shared" si="2"/>
        <v>989</v>
      </c>
    </row>
    <row r="38" spans="1:7" ht="12">
      <c r="A38" s="11" t="s">
        <v>181</v>
      </c>
      <c r="B38" s="1"/>
      <c r="C38" s="1"/>
      <c r="E38" s="1"/>
      <c r="F38" s="1"/>
      <c r="G38" s="6"/>
    </row>
    <row r="39" spans="1:7" ht="12">
      <c r="A39" s="5" t="s">
        <v>12</v>
      </c>
      <c r="B39" s="5">
        <v>1084</v>
      </c>
      <c r="C39" s="5"/>
      <c r="D39" s="5"/>
      <c r="E39" s="5"/>
      <c r="F39" s="5"/>
      <c r="G39" s="4">
        <f>SUM(B39:F39)</f>
        <v>1084</v>
      </c>
    </row>
    <row r="40" spans="1:7" ht="12">
      <c r="A40" s="5" t="s">
        <v>193</v>
      </c>
      <c r="B40" s="5">
        <v>1065</v>
      </c>
      <c r="C40" s="5">
        <v>1052</v>
      </c>
      <c r="D40" s="5">
        <v>1019</v>
      </c>
      <c r="E40" s="5">
        <v>1017</v>
      </c>
      <c r="F40" s="5"/>
      <c r="G40" s="4">
        <f>SUM(B40:F40)</f>
        <v>4153</v>
      </c>
    </row>
    <row r="41" spans="1:7" ht="12">
      <c r="A41" s="5" t="s">
        <v>179</v>
      </c>
      <c r="B41" s="5">
        <v>1094</v>
      </c>
      <c r="C41" s="5">
        <v>1093</v>
      </c>
      <c r="D41" s="5">
        <v>1085</v>
      </c>
      <c r="E41" s="5">
        <v>1036</v>
      </c>
      <c r="F41" s="5"/>
      <c r="G41" s="4">
        <f>SUM(B41:F41)</f>
        <v>4308</v>
      </c>
    </row>
    <row r="42" spans="1:7" ht="12">
      <c r="A42" s="5" t="s">
        <v>199</v>
      </c>
      <c r="B42" s="5">
        <v>934</v>
      </c>
      <c r="C42" s="5"/>
      <c r="D42" s="5"/>
      <c r="E42" s="5"/>
      <c r="F42" s="5"/>
      <c r="G42" s="4">
        <f>SUM(B42:F42)</f>
        <v>934</v>
      </c>
    </row>
    <row r="43" spans="1:7" ht="12">
      <c r="A43" s="38" t="s">
        <v>182</v>
      </c>
      <c r="B43" s="39"/>
      <c r="C43" s="39"/>
      <c r="D43" s="39"/>
      <c r="E43" s="39"/>
      <c r="F43" s="39"/>
      <c r="G43" s="40">
        <f>SUM(G29:G42)</f>
        <v>36506</v>
      </c>
    </row>
    <row r="44" ht="12.75" thickBot="1"/>
    <row r="45" spans="1:7" ht="12">
      <c r="A45" s="65" t="s">
        <v>78</v>
      </c>
      <c r="B45" s="24"/>
      <c r="C45" s="24"/>
      <c r="D45" s="24"/>
      <c r="E45" s="24"/>
      <c r="F45" s="24"/>
      <c r="G45" s="25">
        <v>1</v>
      </c>
    </row>
    <row r="46" spans="1:7" ht="12">
      <c r="A46" s="66" t="s">
        <v>77</v>
      </c>
      <c r="B46" s="23"/>
      <c r="C46" s="23"/>
      <c r="D46" s="23"/>
      <c r="E46" s="23"/>
      <c r="F46" s="23"/>
      <c r="G46" s="64">
        <v>22</v>
      </c>
    </row>
    <row r="47" spans="1:7" ht="12">
      <c r="A47" s="26" t="s">
        <v>184</v>
      </c>
      <c r="B47" s="23"/>
      <c r="C47" s="23"/>
      <c r="D47" s="23"/>
      <c r="E47" s="23"/>
      <c r="F47" s="23"/>
      <c r="G47" s="27">
        <v>1168</v>
      </c>
    </row>
    <row r="48" spans="1:7" ht="12">
      <c r="A48" s="26" t="s">
        <v>185</v>
      </c>
      <c r="B48" s="23"/>
      <c r="C48" s="23"/>
      <c r="D48" s="23"/>
      <c r="E48" s="23"/>
      <c r="F48" s="23"/>
      <c r="G48" s="27">
        <v>898</v>
      </c>
    </row>
    <row r="49" spans="1:7" ht="12.75" thickBot="1">
      <c r="A49" s="71" t="s">
        <v>186</v>
      </c>
      <c r="B49" s="72"/>
      <c r="C49" s="72"/>
      <c r="D49" s="72"/>
      <c r="E49" s="72"/>
      <c r="F49" s="72"/>
      <c r="G49" s="73">
        <f>G43/36</f>
        <v>1014.0555555555555</v>
      </c>
    </row>
    <row r="50" spans="1:7" ht="12">
      <c r="A50" s="75" t="s">
        <v>83</v>
      </c>
      <c r="B50" s="76"/>
      <c r="C50" s="76"/>
      <c r="D50" s="76"/>
      <c r="E50" s="76"/>
      <c r="F50" s="76"/>
      <c r="G50" s="77">
        <v>4</v>
      </c>
    </row>
    <row r="51" spans="1:7" ht="12.75" thickBot="1">
      <c r="A51" s="68" t="s">
        <v>79</v>
      </c>
      <c r="B51" s="69"/>
      <c r="C51" s="69"/>
      <c r="D51" s="69"/>
      <c r="E51" s="69"/>
      <c r="F51" s="69"/>
      <c r="G51" s="70">
        <v>8</v>
      </c>
    </row>
  </sheetData>
  <sheetProtection/>
  <conditionalFormatting sqref="G29:G42">
    <cfRule type="cellIs" priority="2" dxfId="14" operator="greaterThan" stopIfTrue="1">
      <formula>5000</formula>
    </cfRule>
  </conditionalFormatting>
  <conditionalFormatting sqref="B29:F42">
    <cfRule type="cellIs" priority="2" dxfId="0" operator="greaterThanOrEqual" stopIfTrue="1">
      <formula>1100</formula>
    </cfRule>
  </conditionalFormatting>
  <conditionalFormatting sqref="B7:F23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7:G23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6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7"/>
      <c r="B1" s="7" t="s">
        <v>161</v>
      </c>
      <c r="C1" s="7"/>
      <c r="D1" s="7"/>
      <c r="E1" s="7"/>
    </row>
    <row r="2" spans="1:8" ht="12">
      <c r="A2" s="95" t="s">
        <v>162</v>
      </c>
      <c r="B2" s="95"/>
      <c r="C2" s="95"/>
      <c r="D2" s="95"/>
      <c r="E2" s="95"/>
      <c r="F2" s="95"/>
      <c r="G2" s="95"/>
      <c r="H2" s="95"/>
    </row>
    <row r="3" spans="1:5" ht="12">
      <c r="A3" s="9"/>
      <c r="B3" s="9"/>
      <c r="C3" s="9"/>
      <c r="D3" s="9"/>
      <c r="E3" s="9"/>
    </row>
    <row r="6" spans="1:8" ht="12">
      <c r="A6" s="31" t="s">
        <v>175</v>
      </c>
      <c r="B6" s="32"/>
      <c r="C6" s="32"/>
      <c r="D6" s="32"/>
      <c r="E6" s="32"/>
      <c r="F6" s="32"/>
      <c r="G6" s="33"/>
      <c r="H6" s="1"/>
    </row>
    <row r="7" ht="12" customHeight="1"/>
    <row r="8" spans="1:7" ht="12">
      <c r="A8" s="4" t="s">
        <v>177</v>
      </c>
      <c r="B8" s="96"/>
      <c r="C8" s="97"/>
      <c r="D8" s="97"/>
      <c r="E8" s="97"/>
      <c r="F8" s="97"/>
      <c r="G8" s="98"/>
    </row>
    <row r="9" spans="1:7" ht="12">
      <c r="A9" s="5" t="s">
        <v>192</v>
      </c>
      <c r="B9" s="20">
        <v>1105</v>
      </c>
      <c r="C9" s="20">
        <v>1066</v>
      </c>
      <c r="D9" s="20">
        <v>1053</v>
      </c>
      <c r="E9" s="20">
        <v>1047</v>
      </c>
      <c r="F9" s="20">
        <v>1047</v>
      </c>
      <c r="G9" s="19">
        <f aca="true" t="shared" si="0" ref="G9:G16">SUM(B9:F9)</f>
        <v>5318</v>
      </c>
    </row>
    <row r="10" spans="1:7" ht="12">
      <c r="A10" s="5" t="s">
        <v>191</v>
      </c>
      <c r="B10" s="20">
        <v>1111</v>
      </c>
      <c r="C10" s="20">
        <v>1102</v>
      </c>
      <c r="D10" s="20">
        <v>1075</v>
      </c>
      <c r="E10" s="20">
        <v>1072</v>
      </c>
      <c r="F10" s="20">
        <v>1034</v>
      </c>
      <c r="G10" s="19">
        <f t="shared" si="0"/>
        <v>5394</v>
      </c>
    </row>
    <row r="11" spans="1:7" ht="12">
      <c r="A11" s="5" t="s">
        <v>189</v>
      </c>
      <c r="B11" s="20">
        <v>1116</v>
      </c>
      <c r="C11" s="20">
        <v>1073</v>
      </c>
      <c r="D11" s="20">
        <v>1063</v>
      </c>
      <c r="E11" s="20">
        <v>1061</v>
      </c>
      <c r="F11" s="20">
        <v>1053</v>
      </c>
      <c r="G11" s="19">
        <f>SUM(B11:F11)</f>
        <v>5366</v>
      </c>
    </row>
    <row r="12" spans="1:7" ht="12">
      <c r="A12" s="5" t="s">
        <v>179</v>
      </c>
      <c r="B12" s="20">
        <v>1066</v>
      </c>
      <c r="C12" s="20">
        <v>1030</v>
      </c>
      <c r="D12" s="20">
        <v>1013</v>
      </c>
      <c r="E12" s="20">
        <v>1005</v>
      </c>
      <c r="F12" s="20">
        <v>986</v>
      </c>
      <c r="G12" s="19">
        <f>SUM(B12:F12)</f>
        <v>5100</v>
      </c>
    </row>
    <row r="13" spans="1:7" ht="12">
      <c r="A13" s="5" t="s">
        <v>127</v>
      </c>
      <c r="B13" s="20">
        <v>1111</v>
      </c>
      <c r="C13" s="20">
        <v>1076</v>
      </c>
      <c r="D13" s="20">
        <v>1073</v>
      </c>
      <c r="E13" s="20">
        <v>1037</v>
      </c>
      <c r="F13" s="20">
        <v>946</v>
      </c>
      <c r="G13" s="19">
        <f>SUM(B13:F13)</f>
        <v>5243</v>
      </c>
    </row>
    <row r="14" spans="1:7" ht="12">
      <c r="A14" s="5" t="s">
        <v>199</v>
      </c>
      <c r="B14" s="20">
        <v>1076</v>
      </c>
      <c r="C14" s="20">
        <v>1035</v>
      </c>
      <c r="D14" s="20">
        <v>1035</v>
      </c>
      <c r="E14" s="20">
        <v>1035</v>
      </c>
      <c r="F14" s="20">
        <v>979</v>
      </c>
      <c r="G14" s="19">
        <f>SUM(B14:F14)</f>
        <v>5160</v>
      </c>
    </row>
    <row r="15" spans="1:7" ht="12">
      <c r="A15" s="5" t="s">
        <v>188</v>
      </c>
      <c r="B15" s="20">
        <v>1083</v>
      </c>
      <c r="C15" s="20">
        <v>1055</v>
      </c>
      <c r="D15" s="20">
        <v>963</v>
      </c>
      <c r="E15" s="20">
        <v>963</v>
      </c>
      <c r="F15" s="20">
        <v>963</v>
      </c>
      <c r="G15" s="19">
        <f t="shared" si="0"/>
        <v>5027</v>
      </c>
    </row>
    <row r="16" spans="1:7" ht="12">
      <c r="A16" s="5" t="s">
        <v>200</v>
      </c>
      <c r="B16" s="20">
        <v>1161</v>
      </c>
      <c r="C16" s="20">
        <v>1097</v>
      </c>
      <c r="D16" s="20">
        <v>1069</v>
      </c>
      <c r="E16" s="20">
        <v>1059</v>
      </c>
      <c r="F16" s="58">
        <v>1018</v>
      </c>
      <c r="G16" s="19">
        <f t="shared" si="0"/>
        <v>5404</v>
      </c>
    </row>
    <row r="17" spans="1:7" ht="12">
      <c r="A17" s="5" t="s">
        <v>180</v>
      </c>
      <c r="B17" s="20">
        <v>1144</v>
      </c>
      <c r="C17" s="20">
        <v>1126</v>
      </c>
      <c r="D17" s="20">
        <v>1096</v>
      </c>
      <c r="E17" s="59">
        <v>1092</v>
      </c>
      <c r="F17" s="58">
        <v>1088</v>
      </c>
      <c r="G17" s="19">
        <f>SUM(B17:F17)</f>
        <v>5546</v>
      </c>
    </row>
    <row r="18" spans="1:7" ht="13.5" customHeight="1">
      <c r="A18" s="4" t="s">
        <v>181</v>
      </c>
      <c r="B18" s="20"/>
      <c r="C18" s="20"/>
      <c r="D18" s="20"/>
      <c r="E18" s="20"/>
      <c r="F18" s="20"/>
      <c r="G18" s="19"/>
    </row>
    <row r="19" spans="1:7" ht="12">
      <c r="A19" s="5" t="s">
        <v>173</v>
      </c>
      <c r="B19" s="20">
        <v>1103</v>
      </c>
      <c r="C19" s="20">
        <v>1093</v>
      </c>
      <c r="D19" s="20">
        <v>1044</v>
      </c>
      <c r="E19" s="20">
        <v>1023</v>
      </c>
      <c r="F19" s="20">
        <v>990</v>
      </c>
      <c r="G19" s="19">
        <f aca="true" t="shared" si="1" ref="G19:G24">SUM(B19:F19)</f>
        <v>5253</v>
      </c>
    </row>
    <row r="20" spans="1:7" ht="12">
      <c r="A20" s="5" t="s">
        <v>191</v>
      </c>
      <c r="B20" s="20">
        <v>1078</v>
      </c>
      <c r="C20" s="20">
        <v>1066</v>
      </c>
      <c r="D20" s="20">
        <v>1020</v>
      </c>
      <c r="E20" s="20">
        <v>1006</v>
      </c>
      <c r="F20" s="20">
        <v>956</v>
      </c>
      <c r="G20" s="19">
        <f t="shared" si="1"/>
        <v>5126</v>
      </c>
    </row>
    <row r="21" spans="1:7" ht="12">
      <c r="A21" s="5" t="s">
        <v>193</v>
      </c>
      <c r="B21" s="20">
        <v>1064</v>
      </c>
      <c r="C21" s="20">
        <v>1036</v>
      </c>
      <c r="D21" s="20"/>
      <c r="E21" s="20"/>
      <c r="F21" s="20"/>
      <c r="G21" s="19">
        <f t="shared" si="1"/>
        <v>2100</v>
      </c>
    </row>
    <row r="22" spans="1:7" ht="12">
      <c r="A22" s="5" t="s">
        <v>151</v>
      </c>
      <c r="B22" s="20">
        <v>1123</v>
      </c>
      <c r="C22" s="20">
        <v>1103</v>
      </c>
      <c r="D22" s="20">
        <v>1095</v>
      </c>
      <c r="E22" s="20">
        <v>1068</v>
      </c>
      <c r="F22" s="20">
        <v>1060</v>
      </c>
      <c r="G22" s="19">
        <f t="shared" si="1"/>
        <v>5449</v>
      </c>
    </row>
    <row r="23" spans="1:7" ht="12">
      <c r="A23" s="5" t="s">
        <v>188</v>
      </c>
      <c r="B23" s="20">
        <v>1120</v>
      </c>
      <c r="C23" s="20">
        <v>1100</v>
      </c>
      <c r="D23" s="20">
        <v>1040</v>
      </c>
      <c r="E23" s="20">
        <v>1040</v>
      </c>
      <c r="F23" s="20">
        <v>990</v>
      </c>
      <c r="G23" s="19">
        <f t="shared" si="1"/>
        <v>5290</v>
      </c>
    </row>
    <row r="24" spans="1:7" ht="12">
      <c r="A24" s="5" t="s">
        <v>163</v>
      </c>
      <c r="B24" s="20">
        <v>1131</v>
      </c>
      <c r="C24" s="20">
        <v>1068</v>
      </c>
      <c r="D24" s="20">
        <v>1048</v>
      </c>
      <c r="E24" s="20">
        <v>1032</v>
      </c>
      <c r="F24" s="20">
        <v>1006</v>
      </c>
      <c r="G24" s="19">
        <f t="shared" si="1"/>
        <v>5285</v>
      </c>
    </row>
    <row r="25" spans="1:7" ht="12">
      <c r="A25" s="41" t="s">
        <v>182</v>
      </c>
      <c r="B25" s="93"/>
      <c r="C25" s="94"/>
      <c r="D25" s="94"/>
      <c r="E25" s="94"/>
      <c r="F25" s="94"/>
      <c r="G25" s="41">
        <f>SUM(G9:G24)</f>
        <v>76061</v>
      </c>
    </row>
    <row r="26" s="1" customFormat="1" ht="12">
      <c r="G26" s="6"/>
    </row>
    <row r="27" s="1" customFormat="1" ht="12">
      <c r="G27" s="6"/>
    </row>
    <row r="28" spans="1:7" ht="12">
      <c r="A28" s="31" t="s">
        <v>176</v>
      </c>
      <c r="B28" s="32"/>
      <c r="C28" s="32"/>
      <c r="D28" s="32"/>
      <c r="E28" s="32"/>
      <c r="F28" s="32"/>
      <c r="G28" s="33"/>
    </row>
    <row r="29" spans="1:7" ht="12">
      <c r="A29" s="4" t="s">
        <v>177</v>
      </c>
      <c r="B29" s="96"/>
      <c r="C29" s="97"/>
      <c r="D29" s="97"/>
      <c r="E29" s="97"/>
      <c r="F29" s="97"/>
      <c r="G29" s="98"/>
    </row>
    <row r="30" spans="1:7" ht="12">
      <c r="A30" s="5" t="s">
        <v>192</v>
      </c>
      <c r="B30" s="5">
        <v>1105</v>
      </c>
      <c r="C30" s="5">
        <v>1066</v>
      </c>
      <c r="D30" s="5"/>
      <c r="E30" s="5"/>
      <c r="F30" s="5"/>
      <c r="G30" s="4">
        <f aca="true" t="shared" si="2" ref="G30:G38">SUM(B30:F30)</f>
        <v>2171</v>
      </c>
    </row>
    <row r="31" spans="1:7" ht="12">
      <c r="A31" s="5" t="s">
        <v>191</v>
      </c>
      <c r="B31" s="5">
        <v>1111</v>
      </c>
      <c r="C31" s="5">
        <v>1102</v>
      </c>
      <c r="D31" s="5">
        <v>1075</v>
      </c>
      <c r="E31" s="5">
        <v>1072</v>
      </c>
      <c r="F31" s="5"/>
      <c r="G31" s="4">
        <f t="shared" si="2"/>
        <v>4360</v>
      </c>
    </row>
    <row r="32" spans="1:7" ht="12">
      <c r="A32" s="5" t="s">
        <v>189</v>
      </c>
      <c r="B32" s="5">
        <v>1116</v>
      </c>
      <c r="C32" s="5">
        <v>1073</v>
      </c>
      <c r="D32" s="5">
        <v>1063</v>
      </c>
      <c r="E32" s="5">
        <v>1061</v>
      </c>
      <c r="F32" s="5"/>
      <c r="G32" s="4">
        <f t="shared" si="2"/>
        <v>4313</v>
      </c>
    </row>
    <row r="33" spans="1:7" ht="12">
      <c r="A33" s="5" t="s">
        <v>179</v>
      </c>
      <c r="B33" s="5">
        <v>1066</v>
      </c>
      <c r="C33" s="5"/>
      <c r="D33" s="5"/>
      <c r="E33" s="5"/>
      <c r="F33" s="5"/>
      <c r="G33" s="4">
        <f t="shared" si="2"/>
        <v>1066</v>
      </c>
    </row>
    <row r="34" spans="1:7" ht="12">
      <c r="A34" s="5" t="s">
        <v>127</v>
      </c>
      <c r="B34" s="5">
        <v>1111</v>
      </c>
      <c r="C34" s="5">
        <v>1076</v>
      </c>
      <c r="D34" s="5">
        <v>1073</v>
      </c>
      <c r="E34" s="5"/>
      <c r="F34" s="5"/>
      <c r="G34" s="4">
        <f t="shared" si="2"/>
        <v>3260</v>
      </c>
    </row>
    <row r="35" spans="1:7" ht="12">
      <c r="A35" s="5" t="s">
        <v>199</v>
      </c>
      <c r="B35" s="5">
        <v>1076</v>
      </c>
      <c r="C35" s="5"/>
      <c r="D35" s="5"/>
      <c r="E35" s="5"/>
      <c r="F35" s="5"/>
      <c r="G35" s="4">
        <f t="shared" si="2"/>
        <v>1076</v>
      </c>
    </row>
    <row r="36" spans="1:7" ht="12">
      <c r="A36" s="5" t="s">
        <v>188</v>
      </c>
      <c r="B36" s="5">
        <v>1083</v>
      </c>
      <c r="C36" s="5"/>
      <c r="D36" s="5"/>
      <c r="E36" s="5"/>
      <c r="F36" s="5"/>
      <c r="G36" s="4">
        <f t="shared" si="2"/>
        <v>1083</v>
      </c>
    </row>
    <row r="37" spans="1:7" ht="12">
      <c r="A37" s="5" t="s">
        <v>200</v>
      </c>
      <c r="B37" s="5">
        <v>1161</v>
      </c>
      <c r="C37" s="5">
        <v>1097</v>
      </c>
      <c r="D37" s="5">
        <v>1069</v>
      </c>
      <c r="E37" s="5"/>
      <c r="F37" s="5"/>
      <c r="G37" s="4">
        <f t="shared" si="2"/>
        <v>3327</v>
      </c>
    </row>
    <row r="38" spans="1:7" ht="12">
      <c r="A38" s="5" t="s">
        <v>180</v>
      </c>
      <c r="B38" s="5">
        <v>1144</v>
      </c>
      <c r="C38" s="5">
        <v>1126</v>
      </c>
      <c r="D38" s="5">
        <v>1096</v>
      </c>
      <c r="E38" s="5">
        <v>1092</v>
      </c>
      <c r="F38" s="5"/>
      <c r="G38" s="4">
        <f t="shared" si="2"/>
        <v>4458</v>
      </c>
    </row>
    <row r="39" spans="1:7" ht="12">
      <c r="A39" s="4" t="s">
        <v>181</v>
      </c>
      <c r="B39" s="5"/>
      <c r="C39" s="5"/>
      <c r="D39" s="5"/>
      <c r="E39" s="5"/>
      <c r="F39" s="8"/>
      <c r="G39" s="4"/>
    </row>
    <row r="40" spans="1:7" ht="12">
      <c r="A40" s="5" t="s">
        <v>173</v>
      </c>
      <c r="B40" s="5">
        <v>1103</v>
      </c>
      <c r="C40" s="5">
        <v>1093</v>
      </c>
      <c r="D40" s="5"/>
      <c r="E40" s="2"/>
      <c r="F40" s="8"/>
      <c r="G40" s="4">
        <f aca="true" t="shared" si="3" ref="G40:G45">SUM(B40:F40)</f>
        <v>2196</v>
      </c>
    </row>
    <row r="41" spans="1:7" ht="12">
      <c r="A41" s="5" t="s">
        <v>191</v>
      </c>
      <c r="B41" s="5">
        <v>1078</v>
      </c>
      <c r="C41" s="5">
        <v>1066</v>
      </c>
      <c r="D41" s="5"/>
      <c r="E41" s="5"/>
      <c r="F41" s="5"/>
      <c r="G41" s="4">
        <f t="shared" si="3"/>
        <v>2144</v>
      </c>
    </row>
    <row r="42" spans="1:7" ht="12">
      <c r="A42" s="5" t="s">
        <v>193</v>
      </c>
      <c r="B42" s="5">
        <v>1064</v>
      </c>
      <c r="C42" s="5"/>
      <c r="D42" s="5"/>
      <c r="E42" s="5"/>
      <c r="F42" s="5"/>
      <c r="G42" s="4">
        <f t="shared" si="3"/>
        <v>1064</v>
      </c>
    </row>
    <row r="43" spans="1:7" ht="12">
      <c r="A43" s="5" t="s">
        <v>151</v>
      </c>
      <c r="B43" s="5">
        <v>1123</v>
      </c>
      <c r="C43" s="5">
        <v>1103</v>
      </c>
      <c r="D43" s="5">
        <v>1095</v>
      </c>
      <c r="E43" s="5">
        <v>1068</v>
      </c>
      <c r="F43" s="5"/>
      <c r="G43" s="4">
        <f t="shared" si="3"/>
        <v>4389</v>
      </c>
    </row>
    <row r="44" spans="1:7" ht="12">
      <c r="A44" s="5" t="s">
        <v>188</v>
      </c>
      <c r="B44" s="5">
        <v>1120</v>
      </c>
      <c r="C44" s="5">
        <v>1100</v>
      </c>
      <c r="D44" s="5"/>
      <c r="E44" s="5"/>
      <c r="F44" s="5"/>
      <c r="G44" s="4">
        <f t="shared" si="3"/>
        <v>2220</v>
      </c>
    </row>
    <row r="45" spans="1:7" ht="12">
      <c r="A45" s="5" t="s">
        <v>163</v>
      </c>
      <c r="B45" s="5">
        <v>1131</v>
      </c>
      <c r="C45" s="5">
        <v>1068</v>
      </c>
      <c r="D45" s="5"/>
      <c r="E45" s="5"/>
      <c r="F45" s="5"/>
      <c r="G45" s="4">
        <f t="shared" si="3"/>
        <v>2199</v>
      </c>
    </row>
    <row r="46" spans="1:7" ht="12">
      <c r="A46" s="41" t="s">
        <v>182</v>
      </c>
      <c r="B46" s="93"/>
      <c r="C46" s="94"/>
      <c r="D46" s="94"/>
      <c r="E46" s="94"/>
      <c r="F46" s="94"/>
      <c r="G46" s="41">
        <f>SUM(G30:G45)</f>
        <v>39326</v>
      </c>
    </row>
    <row r="47" spans="1:7" ht="12.75" thickBot="1">
      <c r="A47" s="52"/>
      <c r="B47" s="1"/>
      <c r="C47" s="1"/>
      <c r="D47" s="1"/>
      <c r="E47" s="1"/>
      <c r="F47" s="1"/>
      <c r="G47" s="52"/>
    </row>
    <row r="48" spans="1:7" ht="12">
      <c r="A48" s="65" t="s">
        <v>78</v>
      </c>
      <c r="B48" s="24"/>
      <c r="C48" s="24"/>
      <c r="D48" s="24"/>
      <c r="E48" s="24"/>
      <c r="F48" s="24"/>
      <c r="G48" s="25">
        <v>14</v>
      </c>
    </row>
    <row r="49" spans="1:7" ht="12">
      <c r="A49" s="66" t="s">
        <v>77</v>
      </c>
      <c r="B49" s="23"/>
      <c r="C49" s="23"/>
      <c r="D49" s="23"/>
      <c r="E49" s="23"/>
      <c r="F49" s="23"/>
      <c r="G49" s="64">
        <v>49</v>
      </c>
    </row>
    <row r="50" spans="1:7" ht="12">
      <c r="A50" s="26" t="s">
        <v>184</v>
      </c>
      <c r="B50" s="23"/>
      <c r="C50" s="23"/>
      <c r="D50" s="23"/>
      <c r="E50" s="23"/>
      <c r="F50" s="23"/>
      <c r="G50" s="27">
        <v>1161</v>
      </c>
    </row>
    <row r="51" spans="1:7" ht="12">
      <c r="A51" s="26" t="s">
        <v>185</v>
      </c>
      <c r="B51" s="23"/>
      <c r="C51" s="23"/>
      <c r="D51" s="23"/>
      <c r="E51" s="23"/>
      <c r="F51" s="23"/>
      <c r="G51" s="27">
        <v>1061</v>
      </c>
    </row>
    <row r="52" spans="1:7" ht="12.75" thickBot="1">
      <c r="A52" s="71" t="s">
        <v>186</v>
      </c>
      <c r="B52" s="72"/>
      <c r="C52" s="72"/>
      <c r="D52" s="72"/>
      <c r="E52" s="72"/>
      <c r="F52" s="72"/>
      <c r="G52" s="73">
        <f>G46/36</f>
        <v>1092.388888888889</v>
      </c>
    </row>
    <row r="53" spans="1:7" ht="12">
      <c r="A53" s="75" t="s">
        <v>83</v>
      </c>
      <c r="B53" s="76"/>
      <c r="C53" s="76"/>
      <c r="D53" s="76"/>
      <c r="E53" s="76"/>
      <c r="F53" s="76"/>
      <c r="G53" s="77">
        <v>15</v>
      </c>
    </row>
    <row r="54" spans="1:7" ht="12.75" thickBot="1">
      <c r="A54" s="68" t="s">
        <v>79</v>
      </c>
      <c r="B54" s="69"/>
      <c r="C54" s="69"/>
      <c r="D54" s="69"/>
      <c r="E54" s="69"/>
      <c r="F54" s="69"/>
      <c r="G54" s="70">
        <v>0</v>
      </c>
    </row>
  </sheetData>
  <mergeCells count="5">
    <mergeCell ref="B46:F46"/>
    <mergeCell ref="A2:H2"/>
    <mergeCell ref="B8:G8"/>
    <mergeCell ref="B25:F25"/>
    <mergeCell ref="B29:G29"/>
  </mergeCells>
  <conditionalFormatting sqref="B30:F45">
    <cfRule type="cellIs" priority="1" dxfId="0" operator="between" stopIfTrue="1">
      <formula>1100</formula>
      <formula>1200</formula>
    </cfRule>
  </conditionalFormatting>
  <conditionalFormatting sqref="G30:G45">
    <cfRule type="cellIs" priority="2" dxfId="1" operator="greaterThan" stopIfTrue="1">
      <formula>5000</formula>
    </cfRule>
  </conditionalFormatting>
  <conditionalFormatting sqref="B9:F24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9:G24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H53"/>
  <sheetViews>
    <sheetView zoomScalePageLayoutView="0" workbookViewId="0" topLeftCell="A16">
      <selection activeCell="S45" sqref="S45"/>
    </sheetView>
  </sheetViews>
  <sheetFormatPr defaultColWidth="11.57421875" defaultRowHeight="12.75"/>
  <cols>
    <col min="1" max="1" width="14.7109375" style="3" customWidth="1"/>
    <col min="2" max="2" width="6.140625" style="3" customWidth="1"/>
    <col min="3" max="3" width="6.00390625" style="3" customWidth="1"/>
    <col min="4" max="4" width="6.7109375" style="3" customWidth="1"/>
    <col min="5" max="5" width="7.00390625" style="3" customWidth="1"/>
    <col min="6" max="6" width="8.00390625" style="3" customWidth="1"/>
    <col min="7" max="7" width="9.140625" style="3" customWidth="1"/>
    <col min="8" max="16384" width="11.421875" style="3" customWidth="1"/>
  </cols>
  <sheetData>
    <row r="1" spans="1:5" ht="12">
      <c r="A1" s="7"/>
      <c r="B1" s="7" t="s">
        <v>170</v>
      </c>
      <c r="C1" s="7"/>
      <c r="D1" s="7"/>
      <c r="E1" s="7"/>
    </row>
    <row r="2" spans="1:8" ht="12">
      <c r="A2" s="95" t="s">
        <v>171</v>
      </c>
      <c r="B2" s="95"/>
      <c r="C2" s="95"/>
      <c r="D2" s="95"/>
      <c r="E2" s="95"/>
      <c r="F2" s="95"/>
      <c r="G2" s="95"/>
      <c r="H2" s="95"/>
    </row>
    <row r="3" spans="1:5" ht="12">
      <c r="A3" s="9"/>
      <c r="B3" s="9"/>
      <c r="C3" s="9"/>
      <c r="D3" s="9"/>
      <c r="E3" s="9"/>
    </row>
    <row r="6" spans="1:8" ht="12">
      <c r="A6" s="31" t="s">
        <v>175</v>
      </c>
      <c r="B6" s="32"/>
      <c r="C6" s="32"/>
      <c r="D6" s="32"/>
      <c r="E6" s="32"/>
      <c r="F6" s="32"/>
      <c r="G6" s="33"/>
      <c r="H6" s="1"/>
    </row>
    <row r="7" ht="12" customHeight="1"/>
    <row r="8" spans="1:7" ht="12">
      <c r="A8" s="4" t="s">
        <v>177</v>
      </c>
      <c r="B8" s="96"/>
      <c r="C8" s="97"/>
      <c r="D8" s="97"/>
      <c r="E8" s="97"/>
      <c r="F8" s="97"/>
      <c r="G8" s="98"/>
    </row>
    <row r="9" spans="1:7" ht="12">
      <c r="A9" s="5" t="s">
        <v>192</v>
      </c>
      <c r="B9" s="20">
        <v>1125</v>
      </c>
      <c r="C9" s="20">
        <v>1102</v>
      </c>
      <c r="D9" s="20">
        <v>1066</v>
      </c>
      <c r="E9" s="20">
        <v>1034</v>
      </c>
      <c r="F9" s="20">
        <v>1021</v>
      </c>
      <c r="G9" s="19">
        <f aca="true" t="shared" si="0" ref="G9:G14">SUM(B9:F9)</f>
        <v>5348</v>
      </c>
    </row>
    <row r="10" spans="1:7" ht="12">
      <c r="A10" s="5" t="s">
        <v>191</v>
      </c>
      <c r="B10" s="20">
        <v>1150</v>
      </c>
      <c r="C10" s="20">
        <v>1147</v>
      </c>
      <c r="D10" s="20">
        <v>1124</v>
      </c>
      <c r="E10" s="20">
        <v>1087</v>
      </c>
      <c r="F10" s="20">
        <v>1084</v>
      </c>
      <c r="G10" s="19">
        <f t="shared" si="0"/>
        <v>5592</v>
      </c>
    </row>
    <row r="11" spans="1:7" ht="12">
      <c r="A11" s="5" t="s">
        <v>193</v>
      </c>
      <c r="B11" s="20">
        <v>1145</v>
      </c>
      <c r="C11" s="20">
        <v>1131</v>
      </c>
      <c r="D11" s="20">
        <v>1122</v>
      </c>
      <c r="E11" s="20">
        <v>1121</v>
      </c>
      <c r="F11" s="20">
        <v>1082</v>
      </c>
      <c r="G11" s="19">
        <f t="shared" si="0"/>
        <v>5601</v>
      </c>
    </row>
    <row r="12" spans="1:7" ht="12">
      <c r="A12" s="5" t="s">
        <v>178</v>
      </c>
      <c r="B12" s="20">
        <v>1149</v>
      </c>
      <c r="C12" s="20">
        <v>1145</v>
      </c>
      <c r="D12" s="20">
        <v>1112</v>
      </c>
      <c r="E12" s="20">
        <v>1101</v>
      </c>
      <c r="F12" s="20">
        <v>1063</v>
      </c>
      <c r="G12" s="19">
        <f t="shared" si="0"/>
        <v>5570</v>
      </c>
    </row>
    <row r="13" spans="1:7" ht="12">
      <c r="A13" s="5" t="s">
        <v>179</v>
      </c>
      <c r="B13" s="20">
        <v>1140</v>
      </c>
      <c r="C13" s="20">
        <v>1130</v>
      </c>
      <c r="D13" s="20">
        <v>1126</v>
      </c>
      <c r="E13" s="20">
        <v>1125</v>
      </c>
      <c r="F13" s="20">
        <v>1113</v>
      </c>
      <c r="G13" s="19">
        <f t="shared" si="0"/>
        <v>5634</v>
      </c>
    </row>
    <row r="14" spans="1:7" ht="12">
      <c r="A14" s="5" t="s">
        <v>188</v>
      </c>
      <c r="B14" s="20">
        <v>1073</v>
      </c>
      <c r="C14" s="20">
        <v>1027</v>
      </c>
      <c r="D14" s="20">
        <v>982</v>
      </c>
      <c r="E14" s="20">
        <v>982</v>
      </c>
      <c r="F14" s="20">
        <v>982</v>
      </c>
      <c r="G14" s="19">
        <f t="shared" si="0"/>
        <v>5046</v>
      </c>
    </row>
    <row r="15" spans="1:7" ht="12">
      <c r="A15" s="5" t="s">
        <v>199</v>
      </c>
      <c r="B15" s="20">
        <v>1060</v>
      </c>
      <c r="C15" s="20"/>
      <c r="D15" s="20"/>
      <c r="E15" s="20"/>
      <c r="F15" s="20"/>
      <c r="G15" s="19">
        <f>SUM(B15:F15)</f>
        <v>1060</v>
      </c>
    </row>
    <row r="16" spans="1:7" ht="12">
      <c r="A16" s="5" t="s">
        <v>172</v>
      </c>
      <c r="B16" s="20">
        <v>1174</v>
      </c>
      <c r="C16" s="20">
        <v>1127</v>
      </c>
      <c r="D16" s="20">
        <v>1080</v>
      </c>
      <c r="E16" s="20">
        <v>1040</v>
      </c>
      <c r="F16" s="58">
        <v>1031</v>
      </c>
      <c r="G16" s="19">
        <f>SUM(B16:F16)</f>
        <v>5452</v>
      </c>
    </row>
    <row r="17" spans="2:7" ht="12">
      <c r="B17" s="20"/>
      <c r="C17" s="20"/>
      <c r="D17" s="20"/>
      <c r="E17" s="59"/>
      <c r="F17" s="58"/>
      <c r="G17" s="19"/>
    </row>
    <row r="18" spans="1:7" ht="13.5" customHeight="1">
      <c r="A18" s="4" t="s">
        <v>181</v>
      </c>
      <c r="B18" s="20"/>
      <c r="C18" s="20"/>
      <c r="D18" s="20"/>
      <c r="E18" s="20"/>
      <c r="F18" s="20"/>
      <c r="G18" s="19"/>
    </row>
    <row r="19" spans="1:7" ht="12">
      <c r="A19" s="5" t="s">
        <v>173</v>
      </c>
      <c r="B19" s="20">
        <v>1068</v>
      </c>
      <c r="C19" s="20">
        <v>1039</v>
      </c>
      <c r="D19" s="20">
        <v>1034</v>
      </c>
      <c r="E19" s="20">
        <v>1032</v>
      </c>
      <c r="F19" s="20">
        <v>1032</v>
      </c>
      <c r="G19" s="19">
        <f>SUM(B19:F19)</f>
        <v>5205</v>
      </c>
    </row>
    <row r="20" spans="1:7" ht="12">
      <c r="A20" s="5" t="s">
        <v>191</v>
      </c>
      <c r="B20" s="20">
        <v>1107</v>
      </c>
      <c r="C20" s="20">
        <v>1082</v>
      </c>
      <c r="D20" s="20">
        <v>1080</v>
      </c>
      <c r="E20" s="20">
        <v>1079</v>
      </c>
      <c r="F20" s="20">
        <v>1069</v>
      </c>
      <c r="G20" s="19">
        <f aca="true" t="shared" si="1" ref="G20:G26">SUM(B20:F20)</f>
        <v>5417</v>
      </c>
    </row>
    <row r="21" spans="1:7" ht="12">
      <c r="A21" s="5" t="s">
        <v>193</v>
      </c>
      <c r="B21" s="20">
        <v>1117</v>
      </c>
      <c r="C21" s="20">
        <v>1102</v>
      </c>
      <c r="D21" s="20">
        <v>1102</v>
      </c>
      <c r="E21" s="20">
        <v>1094</v>
      </c>
      <c r="F21" s="20">
        <v>1093</v>
      </c>
      <c r="G21" s="19">
        <f t="shared" si="1"/>
        <v>5508</v>
      </c>
    </row>
    <row r="22" spans="1:7" ht="12">
      <c r="A22" s="5" t="s">
        <v>172</v>
      </c>
      <c r="B22" s="20">
        <v>1154</v>
      </c>
      <c r="C22" s="20">
        <v>1116</v>
      </c>
      <c r="D22" s="20">
        <v>1084</v>
      </c>
      <c r="E22" s="20">
        <v>1077</v>
      </c>
      <c r="F22" s="20">
        <v>1075</v>
      </c>
      <c r="G22" s="19">
        <f t="shared" si="1"/>
        <v>5506</v>
      </c>
    </row>
    <row r="23" spans="1:7" ht="12">
      <c r="A23" s="5" t="s">
        <v>188</v>
      </c>
      <c r="B23" s="20">
        <v>1030</v>
      </c>
      <c r="C23" s="20"/>
      <c r="D23" s="20"/>
      <c r="E23" s="20"/>
      <c r="F23" s="20"/>
      <c r="G23" s="19">
        <f>SUM(B23:F23)</f>
        <v>1030</v>
      </c>
    </row>
    <row r="24" spans="1:7" ht="12">
      <c r="A24" s="5" t="s">
        <v>183</v>
      </c>
      <c r="B24" s="20">
        <v>1043</v>
      </c>
      <c r="C24" s="20">
        <v>1032</v>
      </c>
      <c r="D24" s="20">
        <v>1013</v>
      </c>
      <c r="E24" s="20">
        <v>996</v>
      </c>
      <c r="F24" s="20">
        <v>919</v>
      </c>
      <c r="G24" s="19">
        <f>SUM(B24:F24)</f>
        <v>5003</v>
      </c>
    </row>
    <row r="25" spans="1:7" ht="12">
      <c r="A25" s="5" t="s">
        <v>194</v>
      </c>
      <c r="B25" s="20">
        <v>1150</v>
      </c>
      <c r="C25" s="20">
        <v>1148</v>
      </c>
      <c r="D25" s="20">
        <v>1148</v>
      </c>
      <c r="E25" s="20">
        <v>1124</v>
      </c>
      <c r="F25" s="20">
        <v>1122</v>
      </c>
      <c r="G25" s="19">
        <f t="shared" si="1"/>
        <v>5692</v>
      </c>
    </row>
    <row r="26" spans="1:7" ht="12">
      <c r="A26" s="5" t="s">
        <v>179</v>
      </c>
      <c r="B26" s="20">
        <v>1175</v>
      </c>
      <c r="C26" s="20">
        <v>1164</v>
      </c>
      <c r="D26" s="20">
        <v>1119</v>
      </c>
      <c r="E26" s="20">
        <v>1117</v>
      </c>
      <c r="F26" s="20">
        <v>1109</v>
      </c>
      <c r="G26" s="19">
        <f t="shared" si="1"/>
        <v>5684</v>
      </c>
    </row>
    <row r="27" spans="1:7" ht="12">
      <c r="A27" s="41" t="s">
        <v>182</v>
      </c>
      <c r="B27" s="93"/>
      <c r="C27" s="94"/>
      <c r="D27" s="94"/>
      <c r="E27" s="94"/>
      <c r="F27" s="94"/>
      <c r="G27" s="41">
        <f>SUM(G9:G26)</f>
        <v>78348</v>
      </c>
    </row>
    <row r="28" s="1" customFormat="1" ht="12">
      <c r="G28" s="6"/>
    </row>
    <row r="29" s="1" customFormat="1" ht="12">
      <c r="G29" s="6"/>
    </row>
    <row r="30" spans="1:7" ht="12">
      <c r="A30" s="31" t="s">
        <v>176</v>
      </c>
      <c r="B30" s="32"/>
      <c r="C30" s="32"/>
      <c r="D30" s="32"/>
      <c r="E30" s="32"/>
      <c r="F30" s="32"/>
      <c r="G30" s="33"/>
    </row>
    <row r="31" spans="1:7" ht="12">
      <c r="A31" s="4" t="s">
        <v>177</v>
      </c>
      <c r="B31" s="96"/>
      <c r="C31" s="97"/>
      <c r="D31" s="97"/>
      <c r="E31" s="97"/>
      <c r="F31" s="97"/>
      <c r="G31" s="98"/>
    </row>
    <row r="32" spans="1:7" ht="12">
      <c r="A32" s="5" t="s">
        <v>192</v>
      </c>
      <c r="B32" s="5">
        <v>1125</v>
      </c>
      <c r="C32" s="5">
        <v>1102</v>
      </c>
      <c r="D32" s="5"/>
      <c r="E32" s="5"/>
      <c r="F32" s="5"/>
      <c r="G32" s="4">
        <f aca="true" t="shared" si="2" ref="G32:G37">SUM(B32:F32)</f>
        <v>2227</v>
      </c>
    </row>
    <row r="33" spans="1:7" ht="12">
      <c r="A33" s="5" t="s">
        <v>191</v>
      </c>
      <c r="B33" s="5">
        <v>1150</v>
      </c>
      <c r="C33" s="5">
        <v>1147</v>
      </c>
      <c r="D33" s="5">
        <v>1124</v>
      </c>
      <c r="E33" s="5">
        <v>1087</v>
      </c>
      <c r="F33" s="5"/>
      <c r="G33" s="4">
        <f t="shared" si="2"/>
        <v>4508</v>
      </c>
    </row>
    <row r="34" spans="1:7" ht="12">
      <c r="A34" s="5" t="s">
        <v>193</v>
      </c>
      <c r="B34" s="5">
        <v>1145</v>
      </c>
      <c r="C34" s="5">
        <v>1131</v>
      </c>
      <c r="D34" s="5">
        <v>1122</v>
      </c>
      <c r="E34" s="5">
        <v>1121</v>
      </c>
      <c r="F34" s="5"/>
      <c r="G34" s="4">
        <f t="shared" si="2"/>
        <v>4519</v>
      </c>
    </row>
    <row r="35" spans="1:7" ht="12">
      <c r="A35" s="5" t="s">
        <v>178</v>
      </c>
      <c r="B35" s="5">
        <v>1149</v>
      </c>
      <c r="C35" s="5">
        <v>1145</v>
      </c>
      <c r="D35" s="5">
        <v>1112</v>
      </c>
      <c r="E35" s="5">
        <v>1101</v>
      </c>
      <c r="F35" s="5"/>
      <c r="G35" s="4">
        <f t="shared" si="2"/>
        <v>4507</v>
      </c>
    </row>
    <row r="36" spans="1:7" ht="12">
      <c r="A36" s="5" t="s">
        <v>179</v>
      </c>
      <c r="B36" s="5">
        <v>1140</v>
      </c>
      <c r="C36" s="5">
        <v>1130</v>
      </c>
      <c r="D36" s="5">
        <v>1126</v>
      </c>
      <c r="E36" s="5">
        <v>1125</v>
      </c>
      <c r="F36" s="5"/>
      <c r="G36" s="4">
        <f t="shared" si="2"/>
        <v>4521</v>
      </c>
    </row>
    <row r="37" spans="1:7" ht="12">
      <c r="A37" s="5" t="s">
        <v>172</v>
      </c>
      <c r="B37" s="5">
        <v>1174</v>
      </c>
      <c r="C37" s="5">
        <v>1127</v>
      </c>
      <c r="D37" s="5"/>
      <c r="E37" s="5"/>
      <c r="F37" s="5"/>
      <c r="G37" s="4">
        <f t="shared" si="2"/>
        <v>2301</v>
      </c>
    </row>
    <row r="39" spans="1:7" ht="12">
      <c r="A39" s="4" t="s">
        <v>181</v>
      </c>
      <c r="B39" s="5"/>
      <c r="C39" s="5"/>
      <c r="D39" s="5"/>
      <c r="E39" s="5"/>
      <c r="F39" s="8"/>
      <c r="G39" s="4"/>
    </row>
    <row r="40" spans="1:7" ht="12">
      <c r="A40" s="5" t="s">
        <v>191</v>
      </c>
      <c r="B40" s="5">
        <v>1107</v>
      </c>
      <c r="C40" s="5"/>
      <c r="D40" s="5"/>
      <c r="E40" s="5"/>
      <c r="F40" s="8"/>
      <c r="G40" s="4">
        <f>SUM(B40:F40)</f>
        <v>1107</v>
      </c>
    </row>
    <row r="41" spans="1:7" ht="12">
      <c r="A41" s="5" t="s">
        <v>193</v>
      </c>
      <c r="B41" s="5">
        <v>1117</v>
      </c>
      <c r="C41" s="5">
        <v>1102</v>
      </c>
      <c r="D41" s="5">
        <v>1102</v>
      </c>
      <c r="E41" s="5">
        <v>1094</v>
      </c>
      <c r="F41" s="8"/>
      <c r="G41" s="4">
        <f>SUM(B41:F41)</f>
        <v>4415</v>
      </c>
    </row>
    <row r="42" spans="1:7" ht="12">
      <c r="A42" s="5" t="s">
        <v>172</v>
      </c>
      <c r="B42" s="5">
        <v>1154</v>
      </c>
      <c r="C42" s="5">
        <v>1116</v>
      </c>
      <c r="D42" s="5">
        <v>1084</v>
      </c>
      <c r="E42" s="5"/>
      <c r="F42" s="8"/>
      <c r="G42" s="4">
        <f>SUM(B42:F42)</f>
        <v>3354</v>
      </c>
    </row>
    <row r="43" spans="1:7" ht="12">
      <c r="A43" s="5" t="s">
        <v>194</v>
      </c>
      <c r="B43" s="5">
        <v>1150</v>
      </c>
      <c r="C43" s="5">
        <v>1148</v>
      </c>
      <c r="D43" s="5">
        <v>1148</v>
      </c>
      <c r="E43" s="5">
        <v>1124</v>
      </c>
      <c r="F43" s="8"/>
      <c r="G43" s="4">
        <f>SUM(B43:F43)</f>
        <v>4570</v>
      </c>
    </row>
    <row r="44" spans="1:7" ht="12">
      <c r="A44" s="5" t="s">
        <v>179</v>
      </c>
      <c r="B44" s="5">
        <v>1175</v>
      </c>
      <c r="C44" s="5">
        <v>1164</v>
      </c>
      <c r="D44" s="5">
        <v>1119</v>
      </c>
      <c r="E44" s="5">
        <v>1117</v>
      </c>
      <c r="F44" s="8"/>
      <c r="G44" s="4">
        <f>SUM(B44:F44)</f>
        <v>4575</v>
      </c>
    </row>
    <row r="45" spans="1:7" ht="12">
      <c r="A45" s="41" t="s">
        <v>182</v>
      </c>
      <c r="B45" s="93"/>
      <c r="C45" s="94"/>
      <c r="D45" s="94"/>
      <c r="E45" s="94"/>
      <c r="F45" s="94"/>
      <c r="G45" s="41">
        <f>SUM(G32:G44)</f>
        <v>40604</v>
      </c>
    </row>
    <row r="46" ht="12.75" thickBot="1"/>
    <row r="47" spans="1:7" ht="12">
      <c r="A47" s="65" t="s">
        <v>78</v>
      </c>
      <c r="B47" s="24"/>
      <c r="C47" s="24"/>
      <c r="D47" s="24"/>
      <c r="E47" s="24"/>
      <c r="F47" s="24"/>
      <c r="G47" s="25">
        <v>36</v>
      </c>
    </row>
    <row r="48" spans="1:7" ht="12">
      <c r="A48" s="66" t="s">
        <v>77</v>
      </c>
      <c r="B48" s="23"/>
      <c r="C48" s="23"/>
      <c r="D48" s="23"/>
      <c r="E48" s="23"/>
      <c r="F48" s="23"/>
      <c r="G48" s="64">
        <v>31</v>
      </c>
    </row>
    <row r="49" spans="1:7" ht="12">
      <c r="A49" s="26" t="s">
        <v>184</v>
      </c>
      <c r="B49" s="23"/>
      <c r="C49" s="23"/>
      <c r="D49" s="23"/>
      <c r="E49" s="23"/>
      <c r="F49" s="23"/>
      <c r="G49" s="27">
        <v>1174</v>
      </c>
    </row>
    <row r="50" spans="1:7" ht="12">
      <c r="A50" s="26" t="s">
        <v>185</v>
      </c>
      <c r="B50" s="23"/>
      <c r="C50" s="23"/>
      <c r="D50" s="23"/>
      <c r="E50" s="23"/>
      <c r="F50" s="23"/>
      <c r="G50" s="27">
        <v>1084</v>
      </c>
    </row>
    <row r="51" spans="1:7" ht="12.75" thickBot="1">
      <c r="A51" s="71" t="s">
        <v>186</v>
      </c>
      <c r="B51" s="72"/>
      <c r="C51" s="72"/>
      <c r="D51" s="72"/>
      <c r="E51" s="72"/>
      <c r="F51" s="72"/>
      <c r="G51" s="73">
        <f>G45/36</f>
        <v>1127.888888888889</v>
      </c>
    </row>
    <row r="52" spans="1:7" ht="12">
      <c r="A52" s="75" t="s">
        <v>83</v>
      </c>
      <c r="B52" s="76"/>
      <c r="C52" s="76"/>
      <c r="D52" s="76"/>
      <c r="E52" s="76"/>
      <c r="F52" s="76"/>
      <c r="G52" s="77">
        <v>14</v>
      </c>
    </row>
    <row r="53" spans="1:7" ht="12.75" thickBot="1">
      <c r="A53" s="68" t="s">
        <v>79</v>
      </c>
      <c r="B53" s="69"/>
      <c r="C53" s="69"/>
      <c r="D53" s="69"/>
      <c r="E53" s="69"/>
      <c r="F53" s="69"/>
      <c r="G53" s="70">
        <v>0</v>
      </c>
    </row>
  </sheetData>
  <sheetProtection/>
  <mergeCells count="5">
    <mergeCell ref="B45:F45"/>
    <mergeCell ref="B27:F27"/>
    <mergeCell ref="B31:G31"/>
    <mergeCell ref="A2:H2"/>
    <mergeCell ref="B8:G8"/>
  </mergeCells>
  <conditionalFormatting sqref="B39:F44 B32:F37">
    <cfRule type="cellIs" priority="1" dxfId="0" operator="between" stopIfTrue="1">
      <formula>1100</formula>
      <formula>1200</formula>
    </cfRule>
  </conditionalFormatting>
  <conditionalFormatting sqref="G39:G44 G32:G37">
    <cfRule type="cellIs" priority="2" dxfId="1" operator="greaterThan" stopIfTrue="1">
      <formula>5000</formula>
    </cfRule>
  </conditionalFormatting>
  <conditionalFormatting sqref="B9:F26">
    <cfRule type="cellIs" priority="3" dxfId="1" operator="between" stopIfTrue="1">
      <formula>1100</formula>
      <formula>1200</formula>
    </cfRule>
    <cfRule type="cellIs" priority="4" dxfId="0" operator="between" stopIfTrue="1">
      <formula>1000</formula>
      <formula>1099</formula>
    </cfRule>
  </conditionalFormatting>
  <conditionalFormatting sqref="G9:G26">
    <cfRule type="cellIs" priority="5" dxfId="31" operator="greaterThan" stopIfTrue="1">
      <formula>5000</formula>
    </cfRule>
    <cfRule type="cellIs" priority="6" dxfId="32" operator="between" stopIfTrue="1">
      <formula>4000</formula>
      <formula>4999</formula>
    </cfRule>
  </conditionalFormatting>
  <printOptions/>
  <pageMargins left="1.1811023622047245" right="0.7874015748031497" top="1.062992125984252" bottom="0.31496062992125984" header="0" footer="0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 Control S.A.</dc:creator>
  <cp:keywords/>
  <dc:description/>
  <cp:lastModifiedBy>Pablo Cassina</cp:lastModifiedBy>
  <cp:lastPrinted>2013-09-19T11:10:56Z</cp:lastPrinted>
  <dcterms:created xsi:type="dcterms:W3CDTF">1999-05-21T11:32:30Z</dcterms:created>
  <dcterms:modified xsi:type="dcterms:W3CDTF">2013-09-21T14:17:21Z</dcterms:modified>
  <cp:category/>
  <cp:version/>
  <cp:contentType/>
  <cp:contentStatus/>
</cp:coreProperties>
</file>